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https://unipvit-my.sharepoint.com/personal/marco_ferretti_unipv_it/Documents/Documenti/Didattica/Corsi/ACA/Corso ACA AP/ACA Appelli/2024/2024-06-27/"/>
    </mc:Choice>
  </mc:AlternateContent>
  <xr:revisionPtr revIDLastSave="611" documentId="8_{2DAA2D71-DBDF-BE44-AFF2-9605A108BDFC}" xr6:coauthVersionLast="47" xr6:coauthVersionMax="47" xr10:uidLastSave="{E22C2E5C-BD8C-084E-8BF6-2785FFEE3CB5}"/>
  <bookViews>
    <workbookView xWindow="0" yWindow="500" windowWidth="25600" windowHeight="15500" xr2:uid="{00000000-000D-0000-FFFF-FFFF00000000}"/>
  </bookViews>
  <sheets>
    <sheet name="A" sheetId="1" r:id="rId1"/>
    <sheet name="B1" sheetId="2" r:id="rId2"/>
    <sheet name="B2" sheetId="3" r:id="rId3"/>
    <sheet name="B3" sheetId="4" r:id="rId4"/>
    <sheet name="B4" sheetId="5" r:id="rId5"/>
    <sheet name="C0" sheetId="6" r:id="rId6"/>
    <sheet name="C1" sheetId="7" r:id="rId7"/>
    <sheet name="C2" sheetId="8" r:id="rId8"/>
    <sheet name="State transition diagram"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3" l="1"/>
  <c r="P10" i="3"/>
  <c r="M8" i="3"/>
  <c r="M7" i="3"/>
  <c r="M6" i="3"/>
  <c r="M5" i="3"/>
  <c r="M4" i="3"/>
  <c r="M3" i="3"/>
  <c r="I11" i="3"/>
  <c r="M11" i="3" s="1"/>
  <c r="P11" i="3" s="1"/>
  <c r="I8" i="3"/>
  <c r="I7" i="3"/>
  <c r="I6" i="3"/>
  <c r="I5" i="3"/>
  <c r="I4" i="3"/>
  <c r="I3" i="3"/>
  <c r="I9" i="3" s="1"/>
  <c r="I10" i="3" s="1"/>
  <c r="P12" i="3" l="1"/>
  <c r="I12" i="3"/>
  <c r="M9" i="3"/>
  <c r="M10" i="3" l="1"/>
  <c r="M12" i="3" s="1"/>
  <c r="C19" i="5"/>
  <c r="C21" i="5" s="1"/>
  <c r="C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Ferretti</author>
  </authors>
  <commentList>
    <comment ref="G17" authorId="0" shapeId="0" xr:uid="{900B7C9B-9AD8-AA43-8AB1-0E4E2664DB3D}">
      <text>
        <r>
          <rPr>
            <b/>
            <sz val="10"/>
            <color rgb="FF000000"/>
            <rFont val="Tahoma"/>
            <family val="2"/>
          </rPr>
          <t>Marco Ferretti:</t>
        </r>
        <r>
          <rPr>
            <sz val="10"/>
            <color rgb="FF000000"/>
            <rFont val="Tahoma"/>
            <family val="2"/>
          </rPr>
          <t xml:space="preserve">
</t>
        </r>
        <r>
          <rPr>
            <sz val="10"/>
            <color rgb="FF000000"/>
            <rFont val="Tahoma"/>
            <family val="2"/>
          </rPr>
          <t>ST read the register in I2</t>
        </r>
      </text>
    </comment>
  </commentList>
</comments>
</file>

<file path=xl/sharedStrings.xml><?xml version="1.0" encoding="utf-8"?>
<sst xmlns="http://schemas.openxmlformats.org/spreadsheetml/2006/main" count="587" uniqueCount="256">
  <si>
    <t>fill-in using formulas</t>
  </si>
  <si>
    <t>cache</t>
  </si>
  <si>
    <t>block B</t>
  </si>
  <si>
    <t>assoc.</t>
  </si>
  <si>
    <t>latency clock</t>
  </si>
  <si>
    <t>disp</t>
  </si>
  <si>
    <t>index</t>
  </si>
  <si>
    <t>tag</t>
  </si>
  <si>
    <t>L1</t>
  </si>
  <si>
    <t>L2</t>
  </si>
  <si>
    <t>L3</t>
  </si>
  <si>
    <t>EX1</t>
  </si>
  <si>
    <t>WBA</t>
  </si>
  <si>
    <t>A1</t>
  </si>
  <si>
    <t>A2</t>
  </si>
  <si>
    <t>Integer</t>
  </si>
  <si>
    <t>M1</t>
  </si>
  <si>
    <t>M2</t>
  </si>
  <si>
    <t>M3</t>
  </si>
  <si>
    <t>Float add/sub</t>
  </si>
  <si>
    <t>Float mult</t>
  </si>
  <si>
    <t>Producer</t>
  </si>
  <si>
    <t>Consumer</t>
  </si>
  <si>
    <t>PC01</t>
  </si>
  <si>
    <t>PC02</t>
  </si>
  <si>
    <t>PC03</t>
  </si>
  <si>
    <t>PC04</t>
  </si>
  <si>
    <t>PC05</t>
  </si>
  <si>
    <t>PC06</t>
  </si>
  <si>
    <t>PC07</t>
  </si>
  <si>
    <t>PC08</t>
  </si>
  <si>
    <t>Clock cycle</t>
  </si>
  <si>
    <r>
      <rPr>
        <sz val="10"/>
        <color theme="1"/>
        <rFont val="Arial"/>
        <family val="2"/>
      </rPr>
      <t xml:space="preserve">B4) Compute the number of D-cache hit and miss (whole cache hierarchy) for the execution of the </t>
    </r>
    <r>
      <rPr>
        <sz val="10"/>
        <color rgb="FF4A86E8"/>
        <rFont val="Arial"/>
        <family val="2"/>
      </rPr>
      <t>un-optimised</t>
    </r>
    <r>
      <rPr>
        <sz val="10"/>
        <color theme="1"/>
        <rFont val="Arial"/>
        <family val="2"/>
      </rPr>
      <t xml:space="preserve"> loop, assuming the loop is executed on a single core of a single processor on the cache hierarchy of exercise A) </t>
    </r>
    <r>
      <rPr>
        <i/>
        <sz val="10"/>
        <color theme="1"/>
        <rFont val="Arial"/>
        <family val="2"/>
      </rPr>
      <t xml:space="preserve">repeated above. </t>
    </r>
    <r>
      <rPr>
        <i/>
        <sz val="10"/>
        <color rgb="FFFF0000"/>
        <rFont val="Arial"/>
        <family val="2"/>
      </rPr>
      <t>Give proper evidence, not just numbers.</t>
    </r>
  </si>
  <si>
    <t>C) Each core of the processor described in A) is organized as a superscalar, 2-way pipeline, that fetches, decodes issues and retires (commits) bundles containing each two instructions. The front-end in-order section (fetch and decode) consists of 2 stages for fetch and 2 stages for decode. The issue logic takes 1 clock cycle, if the instructions in the bundle use disjoint resources, otherwise it takes 2 clock cycles. The architecture supports dynamic speculative execution, and control dependencies from branches are solved when the branch evaluates the condition, even if it is not at commit. The execution model obeys the attached state transition diagram. There is a functional unit (FUs) Int1 for integer arithmetics (arithmetic and local instructions, branches and jumps, no multiplication), 1 FUs FAdd1 for floating point addition/subtraction, 1 FU FMolt1 for floating point multiplication, and a FU for division, FDiv1.</t>
  </si>
  <si>
    <t>Fmolt – 4</t>
  </si>
  <si>
    <t>Fdiv – 8</t>
  </si>
  <si>
    <t>PC</t>
  </si>
  <si>
    <t>ISTRUCTION</t>
  </si>
  <si>
    <t>INSTRUCTION STATE</t>
  </si>
  <si>
    <t>n.
 ite</t>
  </si>
  <si>
    <t>ROB
 pos</t>
  </si>
  <si>
    <t>WO</t>
  </si>
  <si>
    <t>RE</t>
  </si>
  <si>
    <t>DI</t>
  </si>
  <si>
    <t>EX</t>
  </si>
  <si>
    <t>WB</t>
  </si>
  <si>
    <t>RR</t>
  </si>
  <si>
    <t>CO</t>
  </si>
  <si>
    <t>Time of issue:</t>
  </si>
  <si>
    <t>Reservation station and load/store buffers</t>
  </si>
  <si>
    <t>Busy</t>
  </si>
  <si>
    <t>Op</t>
  </si>
  <si>
    <t>Vj</t>
  </si>
  <si>
    <t>Vk</t>
  </si>
  <si>
    <t>ROBj</t>
  </si>
  <si>
    <t>ROBk</t>
  </si>
  <si>
    <t>ROB pos</t>
  </si>
  <si>
    <t>Address</t>
  </si>
  <si>
    <t>ROBj ROBk: sources not yet available</t>
  </si>
  <si>
    <t>Rs1</t>
  </si>
  <si>
    <t>ROB pos: ROB entry number where instruction is located</t>
  </si>
  <si>
    <t>Rs2</t>
  </si>
  <si>
    <t>Load1</t>
  </si>
  <si>
    <t>Store1</t>
  </si>
  <si>
    <t>Result Register state</t>
  </si>
  <si>
    <t>State legend</t>
  </si>
  <si>
    <t>R0</t>
  </si>
  <si>
    <t>R1</t>
  </si>
  <si>
    <t>R2</t>
  </si>
  <si>
    <t>R3</t>
  </si>
  <si>
    <t>R4</t>
  </si>
  <si>
    <t>R5</t>
  </si>
  <si>
    <t>R6</t>
  </si>
  <si>
    <t>R7</t>
  </si>
  <si>
    <t>B: booked</t>
  </si>
  <si>
    <t>W: being written</t>
  </si>
  <si>
    <t>state</t>
  </si>
  <si>
    <t>Empty: content available</t>
  </si>
  <si>
    <t>Float.</t>
  </si>
  <si>
    <t>F0</t>
  </si>
  <si>
    <t>F1</t>
  </si>
  <si>
    <t>F2</t>
  </si>
  <si>
    <t>F3</t>
  </si>
  <si>
    <t>F4</t>
  </si>
  <si>
    <t>F5</t>
  </si>
  <si>
    <t>F6</t>
  </si>
  <si>
    <t>F7</t>
  </si>
  <si>
    <t>Reorder Buffer (ROB)</t>
  </si>
  <si>
    <t>ROB Entry#</t>
  </si>
  <si>
    <t>Busy - Head- Tail</t>
  </si>
  <si>
    <t>Destination</t>
  </si>
  <si>
    <t>Status</t>
  </si>
  <si>
    <t>Value</t>
  </si>
  <si>
    <t>Int - 2</t>
  </si>
  <si>
    <t>EX2</t>
  </si>
  <si>
    <t>B2.b)</t>
  </si>
  <si>
    <t>un-optimized code</t>
  </si>
  <si>
    <t>Fadd – 3</t>
  </si>
  <si>
    <t>Load2</t>
  </si>
  <si>
    <t>A) A small server hosts in a board 4 processors (P0, P1, P2, P3), each embedding 2 cores C1, C2. The board hosts 128GB RAM. Within each processor, the L1 caches are private, while the L2 caches are shared by two cores (C1-C2) and L3 is shared among the processors. The caches obey the MESI protocol and have the structure in the table: Addresses are 48-bit long. Write operations are managed with allocate, write-back policy.</t>
  </si>
  <si>
    <t>I1</t>
  </si>
  <si>
    <t>lane A</t>
  </si>
  <si>
    <t>IF1A</t>
  </si>
  <si>
    <t>IF2A</t>
  </si>
  <si>
    <t>IDA</t>
  </si>
  <si>
    <t>ME1A</t>
  </si>
  <si>
    <t>ME2A</t>
  </si>
  <si>
    <t>lane B</t>
  </si>
  <si>
    <t>IF1B</t>
  </si>
  <si>
    <t>IF2B</t>
  </si>
  <si>
    <t>IDB</t>
  </si>
  <si>
    <t>ME1B</t>
  </si>
  <si>
    <t>ME2B</t>
  </si>
  <si>
    <t>WBB</t>
  </si>
  <si>
    <t>B2.a)</t>
  </si>
  <si>
    <t>Consider the code fragment below</t>
  </si>
  <si>
    <t>Compute the CPI of the execution of the code, assuming it is executed on a standard processor, with a single lane and NO PIPELINING. Show proper equations.</t>
  </si>
  <si>
    <t>dim</t>
  </si>
  <si>
    <t>16 MB</t>
  </si>
  <si>
    <t>A1) Show the position of V[0] in the cache hierarchy</t>
  </si>
  <si>
    <t>LD F1,0(R1)</t>
  </si>
  <si>
    <t>ST F3,0(R1)</t>
  </si>
  <si>
    <t>ADDI R1,R1,16</t>
  </si>
  <si>
    <t>BLT R1,0000FFFFFFF0hex,PC02</t>
  </si>
  <si>
    <t>B3b) Compute the CPI of the execution of the whole loop (showing proper values and formulas).</t>
  </si>
  <si>
    <t>128 KB</t>
  </si>
  <si>
    <t>SN1</t>
  </si>
  <si>
    <t>SN2</t>
  </si>
  <si>
    <t>A2) show the blocks involved in the following code snippets  (SN) and the MESI state</t>
  </si>
  <si>
    <t>Snippet execution</t>
  </si>
  <si>
    <t>P0C1</t>
  </si>
  <si>
    <t>P3C1</t>
  </si>
  <si>
    <t>resulting from their execution in the processores/cores PxCx</t>
  </si>
  <si>
    <t xml:space="preserve">(serialized) </t>
  </si>
  <si>
    <t>LD/ST</t>
  </si>
  <si>
    <t>I2</t>
  </si>
  <si>
    <t>MULTF F3,F1, F0 -- F0 preloaded</t>
  </si>
  <si>
    <t>ADDF F4,F0,F1</t>
  </si>
  <si>
    <t>PC09</t>
  </si>
  <si>
    <t>PC10</t>
  </si>
  <si>
    <t xml:space="preserve">Caches are blocking and accept 2 loads with any addresse or 1 load and 1 store, if they hit in different set; caches support hit under miss, but the processor cannot sustain multiple pending misses.The memory subsystems shows a miss cost of 30 clock cycles. The I-cache has been loaded with the loop (see C1). The D-caches are invalidated.
</t>
  </si>
  <si>
    <t>C2) Show the status at the time of issue of PC02 in the second iteration</t>
  </si>
  <si>
    <t xml:space="preserve">C1) Show a schedule of 2 iterations, up to commit of PC02 in the second iteration. </t>
  </si>
  <si>
    <t>8 MB</t>
  </si>
  <si>
    <t>An array V[] of 8-byte float elements is allocated by P0C1 in RAM at increasing addresses, starting with 0000FFFFAAA0</t>
  </si>
  <si>
    <t>V[8] = V[8] * V[0]</t>
  </si>
  <si>
    <t>V[4] = 2* V[8] + V[1]</t>
  </si>
  <si>
    <t>B1 - the forwarding unit can only forward values available at EX2, while other data are available only at ME1 and later stages. Under this hypothesis, fill in the Producer/Consumer table.</t>
  </si>
  <si>
    <t>B2 - stage I2 is not necessary for the forwarding logic. Explain why</t>
  </si>
  <si>
    <t>ADDI R1,R0,0000FFFFAAA0hex</t>
  </si>
  <si>
    <t>The processor can be modified in one of two ways:</t>
  </si>
  <si>
    <t>a) Floating point units (both ADDF and MULT) take 1 clock cycle only</t>
  </si>
  <si>
    <t>What alternative is better ? Justify your answer</t>
  </si>
  <si>
    <t>using Amdahl's law.</t>
  </si>
  <si>
    <t>b) the clock speed is incremented by 10%</t>
  </si>
  <si>
    <r>
      <t xml:space="preserve">B3a) Show the ROE of  </t>
    </r>
    <r>
      <rPr>
        <sz val="10"/>
        <color rgb="FFFF0000"/>
        <rFont val="Arial"/>
        <family val="2"/>
      </rPr>
      <t>one</t>
    </r>
    <r>
      <rPr>
        <sz val="10"/>
        <color theme="1"/>
        <rFont val="Arial"/>
        <family val="2"/>
      </rPr>
      <t xml:space="preserve"> iteration of the </t>
    </r>
    <r>
      <rPr>
        <sz val="10"/>
        <color rgb="FFFF0000"/>
        <rFont val="Arial"/>
        <family val="2"/>
      </rPr>
      <t>un-optimized, original</t>
    </r>
    <r>
      <rPr>
        <sz val="10"/>
        <color theme="1"/>
        <rFont val="Arial"/>
        <family val="2"/>
      </rPr>
      <t xml:space="preserve"> POE for the dual issue pipeline described in point B1 (extend as necessary) the table.</t>
    </r>
  </si>
  <si>
    <t>ADDF F2,F1,F0</t>
  </si>
  <si>
    <t xml:space="preserve">B2c) </t>
  </si>
  <si>
    <t xml:space="preserve">Is is possible to unroll the loop ? </t>
  </si>
  <si>
    <t>If so, answer using the assumptions of point C0</t>
  </si>
  <si>
    <t>LD F2,8(R1)</t>
  </si>
  <si>
    <t>ST F0,8(R1)</t>
  </si>
  <si>
    <t>There are 8 integer (R0-R7) and 8 floating point (F0-F7) registers. Speculation is handled through a 8-entry ROB, a pool of 2 Reservation Stations (RS) Rs1-2 shared among all FUs, 2  load buffer Load1-2,  1 store buffer Store1 (see the attached execution model): an instruction bundle is first placed in the ROB (if two entries are available), then up to 2 instructions are dispatched to the shared RS (if available) when they are ready for execution and then executed in the proper FU/cache. FUs are pipelined (except for the float division unit, which is blocking) and have the latencies quoted in the following table:</t>
  </si>
  <si>
    <t>v[0] LD F0,0(R1)</t>
  </si>
  <si>
    <t>V[8] LD F1,64(R1)</t>
  </si>
  <si>
    <t>8 bytes</t>
  </si>
  <si>
    <t>0(R1)</t>
  </si>
  <si>
    <t>8(R1)</t>
  </si>
  <si>
    <t>16(R1)</t>
  </si>
  <si>
    <t>24(R1)</t>
  </si>
  <si>
    <t>64(R1)</t>
  </si>
  <si>
    <t>V[0]</t>
  </si>
  <si>
    <t>V[1]</t>
  </si>
  <si>
    <t>V[8]</t>
  </si>
  <si>
    <t>MULTF F2,F1,F0</t>
  </si>
  <si>
    <t>MULT F4,F1,2</t>
  </si>
  <si>
    <t>ADDF F5,F4,F2</t>
  </si>
  <si>
    <t>SD F5,32(R12)</t>
  </si>
  <si>
    <t>32(R1)</t>
  </si>
  <si>
    <t>M</t>
  </si>
  <si>
    <t>H1</t>
  </si>
  <si>
    <t>V[4]</t>
  </si>
  <si>
    <t>INT</t>
  </si>
  <si>
    <t>Clocks per class</t>
  </si>
  <si>
    <t>LD</t>
  </si>
  <si>
    <t>ST</t>
  </si>
  <si>
    <t>BRANCH</t>
  </si>
  <si>
    <t>FADD-SUB</t>
  </si>
  <si>
    <t>FMULT</t>
  </si>
  <si>
    <t>Total clock number</t>
  </si>
  <si>
    <t>Total number of executed instructions</t>
  </si>
  <si>
    <t>CPI</t>
  </si>
  <si>
    <t>Address space</t>
  </si>
  <si>
    <t>V[8] SD F2,64(R1)</t>
  </si>
  <si>
    <t>V[1] LD F3,8(R1)</t>
  </si>
  <si>
    <t>Memory address space</t>
  </si>
  <si>
    <r>
      <rPr>
        <sz val="10"/>
        <color rgb="FFFF0000"/>
        <rFont val="Arial"/>
        <family val="2"/>
      </rPr>
      <t>1111 1111 1111 11</t>
    </r>
    <r>
      <rPr>
        <sz val="10"/>
        <color theme="4" tint="-0.249977111117893"/>
        <rFont val="Arial"/>
        <family val="2"/>
      </rPr>
      <t>11 1010 1010 101</t>
    </r>
    <r>
      <rPr>
        <sz val="10"/>
        <color theme="7"/>
        <rFont val="Arial"/>
        <family val="2"/>
      </rPr>
      <t>0 0000</t>
    </r>
  </si>
  <si>
    <t>Cache organization</t>
  </si>
  <si>
    <t>P0C2</t>
  </si>
  <si>
    <t>P1C1</t>
  </si>
  <si>
    <t>P1C2</t>
  </si>
  <si>
    <t>P2C1</t>
  </si>
  <si>
    <t>P2C2</t>
  </si>
  <si>
    <t>P3C2</t>
  </si>
  <si>
    <t>SN1 in P0C1</t>
  </si>
  <si>
    <t>P0-P1-P2-P3 L3</t>
  </si>
  <si>
    <t>P0 C1-C2 L2</t>
  </si>
  <si>
    <t>P0C1 L1</t>
  </si>
  <si>
    <t>E</t>
  </si>
  <si>
    <t>MESI  state of blocks</t>
  </si>
  <si>
    <t>I</t>
  </si>
  <si>
    <t>SN1 in P3C1</t>
  </si>
  <si>
    <t>P3C1 L1</t>
  </si>
  <si>
    <t>P3 C1-C2 L2</t>
  </si>
  <si>
    <t>S</t>
  </si>
  <si>
    <t>so the block is copied upwards up to RAM, then</t>
  </si>
  <si>
    <t>its loaded into P3C1, it is updated, so it is M in PC03 and all</t>
  </si>
  <si>
    <t>other instances are invalidated, in P0 as well</t>
  </si>
  <si>
    <t>P2 C1-C2 L2</t>
  </si>
  <si>
    <t>P2C2 L1</t>
  </si>
  <si>
    <t>SN2 in P2C2</t>
  </si>
  <si>
    <t>That block is propagated up to RAM and then shared by P0, P2 and P3</t>
  </si>
  <si>
    <t>and its state is S in all caches</t>
  </si>
  <si>
    <r>
      <t xml:space="preserve">Note: </t>
    </r>
    <r>
      <rPr>
        <sz val="10"/>
        <color theme="7"/>
        <rFont val="Arial"/>
        <family val="2"/>
      </rPr>
      <t>V[8] LD F1,64(R1)</t>
    </r>
    <r>
      <rPr>
        <sz val="10"/>
        <color rgb="FF000000"/>
        <rFont val="Arial"/>
        <family val="2"/>
      </rPr>
      <t xml:space="preserve"> P2C2 misses, P3C1 has the last value in M state</t>
    </r>
  </si>
  <si>
    <r>
      <t xml:space="preserve">Note: in </t>
    </r>
    <r>
      <rPr>
        <sz val="10"/>
        <color theme="7"/>
        <rFont val="Arial"/>
        <family val="2"/>
      </rPr>
      <t>SD F2,64(R1)</t>
    </r>
    <r>
      <rPr>
        <sz val="10"/>
        <color theme="1"/>
        <rFont val="Arial"/>
        <family val="2"/>
      </rPr>
      <t xml:space="preserve"> P3C1 misses, but P0 has the block in P0C1 in state M</t>
    </r>
  </si>
  <si>
    <t># instruction per class</t>
  </si>
  <si>
    <t>B2a)</t>
  </si>
  <si>
    <t>B2b)</t>
  </si>
  <si>
    <t>option a)</t>
  </si>
  <si>
    <t>option b)</t>
  </si>
  <si>
    <t>clock count</t>
  </si>
  <si>
    <t>same clock count but a short clock period, so the CPU time is 10% less</t>
  </si>
  <si>
    <t>option b) is better</t>
  </si>
  <si>
    <t>it is not necessary to use the Amdhal law, the CPU equation is enough</t>
  </si>
  <si>
    <t>To unroll, no loop carried dependencies are allowed.</t>
  </si>
  <si>
    <t>Let us consider registers first. A register loop carried dependency exists if a register is written</t>
  </si>
  <si>
    <t>in iteration i and it is read in iteration i+j (for any j); any other dependency has been solved by the compiler though renaming.</t>
  </si>
  <si>
    <t>In this loop, the only register involved in such a dependency is R1, but the updating is easily controlled because it is done through a constant</t>
  </si>
  <si>
    <t>Let us consider memory based loop carried dependencies.</t>
  </si>
  <si>
    <t xml:space="preserve">Each iteration uses 0(R1) and 8(R1); since the next iteration uses  R1 </t>
  </si>
  <si>
    <t>inceased by 16, no memory reference is shared by iteration i and i+1.</t>
  </si>
  <si>
    <t>To unroll, extra registers are necessary.</t>
  </si>
  <si>
    <t>F0 is constant. Each iteration uses 4 more registers (F1, F2, F3, F4)</t>
  </si>
  <si>
    <t>Accoring to C0, the processor has 8 floating poin registers.</t>
  </si>
  <si>
    <t>So unrolling is NOT possible</t>
  </si>
  <si>
    <t>fixed value registers</t>
  </si>
  <si>
    <t>iteration registers</t>
  </si>
  <si>
    <t>available registers</t>
  </si>
  <si>
    <t>max. unrolling</t>
  </si>
  <si>
    <t>FADD</t>
  </si>
  <si>
    <t>FMUL</t>
  </si>
  <si>
    <t>na</t>
  </si>
  <si>
    <r>
      <t xml:space="preserve">Consider the statically scheduled 2-issue (lane A and lane B) pipeline drawn here aside that fetches two instructions, decodes them, and forwards them to the proper execution units according to the following rules: 1) no delay is incurred upon if the two instructions are executed in different units;2) if the two instructions need the same unit, the control logic at ID issues the instruction in the A lane first, and lane B one clock later; 3) if one of the two instructions stays in the ID stage for any reason, the previous stages of the pipeline are stalled. Branch instructions take a decision in stage ME2A or ME2B. Load hit in ME1A or ME1B, Store hit in ME2A or ME2B. Load and Store compute their address in I1, but </t>
    </r>
    <r>
      <rPr>
        <sz val="10"/>
        <color rgb="FFFF0000"/>
        <rFont val="Arial"/>
        <family val="2"/>
      </rPr>
      <t>Store access the register file in I2</t>
    </r>
    <r>
      <rPr>
        <sz val="10"/>
        <color theme="1"/>
        <rFont val="Arial"/>
        <family val="2"/>
      </rPr>
      <t xml:space="preserve"> to get  the content to be stored in RAM.</t>
    </r>
  </si>
  <si>
    <t>The I1 and I2 units only produce addresses for the instruction, so there is</t>
  </si>
  <si>
    <t>no "producer value" to be forwarded</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</si>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</sst>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34">
    <font>
      <sz val="10"/>
      <color rgb="FF000000"/>
      <name val="Arial"/>
    </font>
    <font>
      <b/>
      <sz val="10"/>
      <color rgb="FF0000FF"/>
      <name val="Arial"/>
      <family val="2"/>
    </font>
    <font>
      <b/>
      <sz val="10"/>
      <color rgb="FFFF0000"/>
      <name val="Arial"/>
      <family val="2"/>
    </font>
    <font>
      <sz val="10"/>
      <color theme="1"/>
      <name val="Arial"/>
      <family val="2"/>
    </font>
    <font>
      <sz val="10"/>
      <color rgb="FF000000"/>
      <name val="Arial"/>
      <family val="2"/>
    </font>
    <font>
      <sz val="10"/>
      <color theme="7"/>
      <name val="Arial"/>
      <family val="2"/>
    </font>
    <font>
      <sz val="10"/>
      <color rgb="FF4A86E8"/>
      <name val="Arial"/>
      <family val="2"/>
    </font>
    <font>
      <sz val="10"/>
      <color rgb="FFFF0000"/>
      <name val="Arial"/>
      <family val="2"/>
    </font>
    <font>
      <sz val="10"/>
      <color theme="1"/>
      <name val="Arial"/>
      <family val="2"/>
    </font>
    <font>
      <sz val="8"/>
      <color theme="1"/>
      <name val="Courier"/>
      <family val="1"/>
    </font>
    <font>
      <i/>
      <sz val="10"/>
      <color theme="1"/>
      <name val="Arial"/>
      <family val="2"/>
    </font>
    <font>
      <i/>
      <sz val="10"/>
      <color rgb="FF0000FF"/>
      <name val="Arial"/>
      <family val="2"/>
    </font>
    <font>
      <i/>
      <sz val="10"/>
      <color rgb="FFFF0000"/>
      <name val="Arial"/>
      <family val="2"/>
    </font>
    <font>
      <sz val="10"/>
      <color theme="1"/>
      <name val="Courier"/>
      <family val="1"/>
    </font>
    <font>
      <sz val="10"/>
      <color theme="1"/>
      <name val="Courier"/>
      <family val="1"/>
    </font>
    <font>
      <sz val="10"/>
      <color rgb="FF000000"/>
      <name val="Courier"/>
      <family val="1"/>
    </font>
    <font>
      <sz val="10"/>
      <color rgb="FF000000"/>
      <name val="Roboto"/>
    </font>
    <font>
      <i/>
      <sz val="8"/>
      <color theme="1"/>
      <name val="Courier"/>
      <family val="1"/>
    </font>
    <font>
      <i/>
      <sz val="8"/>
      <color theme="1"/>
      <name val="Arial"/>
      <family val="2"/>
    </font>
    <font>
      <sz val="10"/>
      <name val="Arial"/>
      <family val="2"/>
    </font>
    <font>
      <b/>
      <sz val="10"/>
      <color rgb="FF0000FF"/>
      <name val="Arial"/>
      <family val="2"/>
    </font>
    <font>
      <sz val="11"/>
      <color theme="1"/>
      <name val="Arial"/>
      <family val="2"/>
    </font>
    <font>
      <sz val="12"/>
      <color theme="1"/>
      <name val="Arial"/>
      <family val="2"/>
    </font>
    <font>
      <sz val="12"/>
      <color rgb="FF000000"/>
      <name val="Arial"/>
      <family val="2"/>
    </font>
    <font>
      <sz val="12"/>
      <color rgb="FFFF0000"/>
      <name val="Arial"/>
      <family val="2"/>
    </font>
    <font>
      <i/>
      <sz val="11"/>
      <color rgb="FF000000"/>
      <name val="Arial"/>
      <family val="2"/>
    </font>
    <font>
      <sz val="11"/>
      <color rgb="FF000000"/>
      <name val="Arial"/>
      <family val="2"/>
    </font>
    <font>
      <sz val="12"/>
      <color rgb="FF000000"/>
      <name val="Courier"/>
      <family val="1"/>
    </font>
    <font>
      <sz val="10"/>
      <color theme="7" tint="-0.249977111117893"/>
      <name val="Arial"/>
      <family val="2"/>
    </font>
    <font>
      <sz val="10"/>
      <color theme="4" tint="-0.249977111117893"/>
      <name val="Arial"/>
      <family val="2"/>
    </font>
    <font>
      <sz val="10"/>
      <color theme="4"/>
      <name val="Arial"/>
      <family val="2"/>
    </font>
    <font>
      <sz val="10"/>
      <color theme="8" tint="-0.249977111117893"/>
      <name val="Arial"/>
      <family val="2"/>
    </font>
    <font>
      <sz val="10"/>
      <color rgb="FF000000"/>
      <name val="Tahoma"/>
      <family val="2"/>
    </font>
    <font>
      <b/>
      <sz val="10"/>
      <color rgb="FF000000"/>
      <name val="Tahoma"/>
      <family val="2"/>
    </font>
  </fonts>
  <fills count="20">
    <fill>
      <patternFill patternType="none"/>
    </fill>
    <fill>
      <patternFill patternType="gray125"/>
    </fill>
    <fill>
      <patternFill patternType="solid">
        <fgColor rgb="FFFFE599"/>
        <bgColor rgb="FFFFE599"/>
      </patternFill>
    </fill>
    <fill>
      <patternFill patternType="solid">
        <fgColor rgb="FFCCCCCC"/>
        <bgColor rgb="FFCCCCCC"/>
      </patternFill>
    </fill>
    <fill>
      <patternFill patternType="solid">
        <fgColor rgb="FFFFFFFF"/>
        <bgColor rgb="FFFFFFFF"/>
      </patternFill>
    </fill>
    <fill>
      <patternFill patternType="solid">
        <fgColor rgb="FFF4CCCC"/>
        <bgColor rgb="FFF4CCCC"/>
      </patternFill>
    </fill>
    <fill>
      <patternFill patternType="solid">
        <fgColor rgb="FFC9DAF8"/>
        <bgColor rgb="FFC9DAF8"/>
      </patternFill>
    </fill>
    <fill>
      <patternFill patternType="solid">
        <fgColor rgb="FFE6B8AF"/>
        <bgColor rgb="FFE6B8AF"/>
      </patternFill>
    </fill>
    <fill>
      <patternFill patternType="solid">
        <fgColor rgb="FFFCE5CD"/>
        <bgColor rgb="FFFCE5CD"/>
      </patternFill>
    </fill>
    <fill>
      <patternFill patternType="solid">
        <fgColor rgb="FFB6D7A8"/>
        <bgColor rgb="FFB6D7A8"/>
      </patternFill>
    </fill>
    <fill>
      <patternFill patternType="solid">
        <fgColor rgb="FFEA9999"/>
        <bgColor rgb="FFEA9999"/>
      </patternFill>
    </fill>
    <fill>
      <patternFill patternType="solid">
        <fgColor rgb="FFFFF2CC"/>
        <bgColor rgb="FFFFF2CC"/>
      </patternFill>
    </fill>
    <fill>
      <patternFill patternType="solid">
        <fgColor rgb="FFD9D9D9"/>
        <bgColor rgb="FFD9D9D9"/>
      </patternFill>
    </fill>
    <fill>
      <patternFill patternType="solid">
        <fgColor theme="2" tint="-0.249977111117893"/>
        <bgColor rgb="FFC9DAF8"/>
      </patternFill>
    </fill>
    <fill>
      <patternFill patternType="solid">
        <fgColor theme="0" tint="-0.249977111117893"/>
        <bgColor rgb="FFF4CCCC"/>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FF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style="thick">
        <color theme="7" tint="-0.249977111117893"/>
      </left>
      <right style="thick">
        <color theme="7" tint="-0.249977111117893"/>
      </right>
      <top style="thick">
        <color theme="7" tint="-0.249977111117893"/>
      </top>
      <bottom style="thick">
        <color theme="7" tint="-0.249977111117893"/>
      </bottom>
      <diagonal/>
    </border>
    <border>
      <left style="thin">
        <color rgb="FFFF0000"/>
      </left>
      <right/>
      <top style="thin">
        <color rgb="FFFF0000"/>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2">
    <xf numFmtId="0" fontId="0" fillId="0" borderId="0" xfId="0"/>
    <xf numFmtId="0" fontId="0" fillId="0" borderId="0" xfId="0" applyAlignment="1">
      <alignment wrapText="1"/>
    </xf>
    <xf numFmtId="0" fontId="2" fillId="0" borderId="0" xfId="0" applyFont="1"/>
    <xf numFmtId="0" fontId="3" fillId="0" borderId="0" xfId="0" applyFont="1"/>
    <xf numFmtId="0" fontId="3" fillId="2" borderId="0" xfId="0" applyFont="1" applyFill="1"/>
    <xf numFmtId="0" fontId="4" fillId="0" borderId="0" xfId="0" applyFont="1" applyAlignment="1">
      <alignment vertical="center"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center" wrapText="1"/>
    </xf>
    <xf numFmtId="0" fontId="5" fillId="0" borderId="0" xfId="0" applyFont="1"/>
    <xf numFmtId="0" fontId="6" fillId="0" borderId="0" xfId="0" applyFont="1"/>
    <xf numFmtId="0" fontId="7" fillId="0" borderId="0" xfId="0" applyFont="1"/>
    <xf numFmtId="0" fontId="3" fillId="0" borderId="0" xfId="0" applyFont="1" applyAlignment="1">
      <alignment horizontal="center"/>
    </xf>
    <xf numFmtId="0" fontId="4" fillId="4" borderId="0" xfId="0" applyFont="1" applyFill="1" applyAlignment="1">
      <alignment wrapText="1"/>
    </xf>
    <xf numFmtId="0" fontId="3" fillId="2" borderId="1" xfId="0" applyFont="1" applyFill="1" applyBorder="1"/>
    <xf numFmtId="0" fontId="1" fillId="0" borderId="2" xfId="0" applyFont="1" applyBorder="1"/>
    <xf numFmtId="0" fontId="8" fillId="0" borderId="0" xfId="0" applyFont="1" applyAlignment="1">
      <alignment wrapText="1"/>
    </xf>
    <xf numFmtId="0" fontId="9" fillId="0" borderId="0" xfId="0" applyFont="1" applyAlignment="1">
      <alignment wrapText="1"/>
    </xf>
    <xf numFmtId="0" fontId="10" fillId="0" borderId="0" xfId="0" applyFont="1" applyAlignment="1">
      <alignment horizontal="center"/>
    </xf>
    <xf numFmtId="0" fontId="3" fillId="5" borderId="0" xfId="0" applyFont="1" applyFill="1"/>
    <xf numFmtId="0" fontId="3" fillId="6" borderId="3" xfId="0" applyFont="1" applyFill="1" applyBorder="1"/>
    <xf numFmtId="0" fontId="3" fillId="7" borderId="3" xfId="0" applyFont="1" applyFill="1" applyBorder="1"/>
    <xf numFmtId="0" fontId="3" fillId="7" borderId="0" xfId="0" applyFont="1" applyFill="1"/>
    <xf numFmtId="0" fontId="3" fillId="8" borderId="3" xfId="0" applyFont="1" applyFill="1" applyBorder="1"/>
    <xf numFmtId="0" fontId="3" fillId="8" borderId="0" xfId="0" applyFont="1" applyFill="1"/>
    <xf numFmtId="0" fontId="3" fillId="6" borderId="0" xfId="0" applyFont="1" applyFill="1"/>
    <xf numFmtId="0" fontId="3" fillId="9" borderId="3" xfId="0" applyFont="1" applyFill="1" applyBorder="1"/>
    <xf numFmtId="0" fontId="3" fillId="9" borderId="0" xfId="0" applyFont="1" applyFill="1"/>
    <xf numFmtId="0" fontId="3" fillId="0" borderId="1" xfId="0" applyFont="1" applyBorder="1"/>
    <xf numFmtId="0" fontId="3" fillId="10" borderId="1" xfId="0" applyFont="1" applyFill="1" applyBorder="1"/>
    <xf numFmtId="0" fontId="3" fillId="0" borderId="0" xfId="0" applyFont="1" applyAlignment="1">
      <alignment wrapText="1"/>
    </xf>
    <xf numFmtId="0" fontId="3" fillId="0" borderId="0" xfId="0" applyFont="1" applyAlignment="1">
      <alignment vertical="center"/>
    </xf>
    <xf numFmtId="0" fontId="11" fillId="4" borderId="0" xfId="0" applyFont="1" applyFill="1" applyAlignment="1">
      <alignment horizontal="left"/>
    </xf>
    <xf numFmtId="0" fontId="13" fillId="0" borderId="0" xfId="0" applyFont="1" applyAlignment="1">
      <alignment horizontal="right"/>
    </xf>
    <xf numFmtId="0" fontId="10" fillId="0" borderId="0" xfId="0" applyFont="1"/>
    <xf numFmtId="0" fontId="16" fillId="4" borderId="0" xfId="0" applyFont="1" applyFill="1"/>
    <xf numFmtId="0" fontId="14" fillId="0" borderId="0" xfId="0" applyFont="1" applyAlignment="1">
      <alignment horizontal="right"/>
    </xf>
    <xf numFmtId="0" fontId="3" fillId="0" borderId="0" xfId="0" applyFont="1" applyAlignment="1">
      <alignment horizontal="left"/>
    </xf>
    <xf numFmtId="0" fontId="3" fillId="11" borderId="0" xfId="0" applyFont="1" applyFill="1" applyAlignment="1">
      <alignment horizontal="center"/>
    </xf>
    <xf numFmtId="0" fontId="13" fillId="0" borderId="0" xfId="0" applyFont="1" applyAlignment="1">
      <alignment horizontal="center"/>
    </xf>
    <xf numFmtId="0" fontId="7" fillId="0" borderId="0" xfId="0" applyFont="1" applyAlignment="1">
      <alignment horizontal="center"/>
    </xf>
    <xf numFmtId="0" fontId="9" fillId="0" borderId="0" xfId="0" applyFont="1"/>
    <xf numFmtId="0" fontId="17" fillId="0" borderId="0" xfId="0" applyFont="1" applyAlignment="1">
      <alignment horizontal="center"/>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20" fillId="0" borderId="1" xfId="0" applyFont="1" applyBorder="1" applyAlignment="1">
      <alignment horizontal="center"/>
    </xf>
    <xf numFmtId="0" fontId="8" fillId="0" borderId="4" xfId="0" applyFont="1" applyBorder="1" applyAlignment="1">
      <alignment horizontal="center" vertical="top"/>
    </xf>
    <xf numFmtId="0" fontId="8" fillId="0" borderId="4" xfId="0" applyFont="1" applyBorder="1" applyAlignment="1">
      <alignment horizontal="center"/>
    </xf>
    <xf numFmtId="0" fontId="20" fillId="0" borderId="6" xfId="0" applyFont="1" applyBorder="1" applyAlignment="1">
      <alignment horizont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21" fillId="0" borderId="0" xfId="0" applyFont="1"/>
    <xf numFmtId="0" fontId="0" fillId="0" borderId="0" xfId="0" applyAlignment="1">
      <alignment horizontal="left"/>
    </xf>
    <xf numFmtId="0" fontId="12" fillId="11" borderId="0" xfId="0" applyFont="1" applyFill="1"/>
    <xf numFmtId="0" fontId="23" fillId="12" borderId="6" xfId="0" applyFont="1" applyFill="1" applyBorder="1" applyAlignment="1">
      <alignment horizontal="center"/>
    </xf>
    <xf numFmtId="0" fontId="23" fillId="12" borderId="6" xfId="0" applyFont="1" applyFill="1" applyBorder="1" applyAlignment="1">
      <alignment horizontal="center" vertical="top"/>
    </xf>
    <xf numFmtId="0" fontId="21" fillId="0" borderId="0" xfId="0" applyFont="1" applyAlignment="1">
      <alignment horizontal="left"/>
    </xf>
    <xf numFmtId="0" fontId="22" fillId="0" borderId="5" xfId="0" applyFont="1" applyBorder="1" applyAlignment="1">
      <alignment horizontal="center"/>
    </xf>
    <xf numFmtId="0" fontId="24" fillId="11" borderId="6" xfId="0" applyFont="1" applyFill="1" applyBorder="1" applyAlignment="1">
      <alignment horizontal="center"/>
    </xf>
    <xf numFmtId="0" fontId="22" fillId="0" borderId="1" xfId="0" applyFont="1" applyBorder="1" applyAlignment="1">
      <alignment horizontal="center"/>
    </xf>
    <xf numFmtId="0" fontId="24" fillId="11" borderId="1" xfId="0" applyFont="1" applyFill="1" applyBorder="1" applyAlignment="1">
      <alignment horizontal="center"/>
    </xf>
    <xf numFmtId="0" fontId="24" fillId="11" borderId="1" xfId="0" applyFont="1" applyFill="1" applyBorder="1" applyAlignment="1">
      <alignment horizontal="center" vertical="top"/>
    </xf>
    <xf numFmtId="0" fontId="22" fillId="11" borderId="1" xfId="0" applyFont="1" applyFill="1" applyBorder="1" applyAlignment="1">
      <alignment horizontal="center"/>
    </xf>
    <xf numFmtId="0" fontId="22" fillId="11" borderId="1" xfId="0" applyFont="1" applyFill="1" applyBorder="1" applyAlignment="1">
      <alignment horizontal="center" vertical="top"/>
    </xf>
    <xf numFmtId="0" fontId="22" fillId="0" borderId="0" xfId="0" applyFont="1"/>
    <xf numFmtId="0" fontId="22" fillId="0" borderId="0" xfId="0" applyFont="1" applyAlignment="1">
      <alignment horizontal="center"/>
    </xf>
    <xf numFmtId="0" fontId="22" fillId="0" borderId="0" xfId="0" applyFont="1" applyAlignment="1">
      <alignment horizontal="center" vertical="top"/>
    </xf>
    <xf numFmtId="0" fontId="22" fillId="12" borderId="1" xfId="0" applyFont="1" applyFill="1" applyBorder="1" applyAlignment="1">
      <alignment vertical="top"/>
    </xf>
    <xf numFmtId="0" fontId="23" fillId="0" borderId="0" xfId="0" applyFont="1" applyAlignment="1">
      <alignment horizontal="center" vertical="top"/>
    </xf>
    <xf numFmtId="0" fontId="25" fillId="0" borderId="0" xfId="0" applyFont="1" applyAlignment="1">
      <alignment horizontal="left" vertical="top"/>
    </xf>
    <xf numFmtId="0" fontId="23" fillId="12" borderId="5" xfId="0" applyFont="1" applyFill="1" applyBorder="1" applyAlignment="1">
      <alignment vertical="top"/>
    </xf>
    <xf numFmtId="0" fontId="23" fillId="12" borderId="1" xfId="0" applyFont="1" applyFill="1" applyBorder="1" applyAlignment="1">
      <alignment horizontal="center" vertical="top"/>
    </xf>
    <xf numFmtId="0" fontId="26" fillId="0" borderId="0" xfId="0" applyFont="1" applyAlignment="1">
      <alignment horizontal="left" vertical="top"/>
    </xf>
    <xf numFmtId="0" fontId="22" fillId="0" borderId="0" xfId="0" applyFont="1" applyAlignment="1">
      <alignment vertical="top"/>
    </xf>
    <xf numFmtId="0" fontId="21" fillId="0" borderId="0" xfId="0" applyFont="1" applyAlignment="1">
      <alignment horizontal="left" vertical="top"/>
    </xf>
    <xf numFmtId="0" fontId="22" fillId="12" borderId="5" xfId="0" applyFont="1" applyFill="1" applyBorder="1"/>
    <xf numFmtId="0" fontId="23" fillId="12" borderId="6" xfId="0" applyFont="1" applyFill="1" applyBorder="1" applyAlignment="1">
      <alignment horizontal="center" wrapText="1"/>
    </xf>
    <xf numFmtId="0" fontId="24" fillId="11" borderId="6" xfId="0" applyFont="1" applyFill="1" applyBorder="1"/>
    <xf numFmtId="0" fontId="24" fillId="11" borderId="6" xfId="0" applyFont="1" applyFill="1" applyBorder="1" applyAlignment="1">
      <alignment vertical="top"/>
    </xf>
    <xf numFmtId="0" fontId="3" fillId="0" borderId="0" xfId="0" applyFont="1" applyAlignment="1">
      <alignment vertical="center" wrapText="1"/>
    </xf>
    <xf numFmtId="0" fontId="13" fillId="0" borderId="0" xfId="0" applyFont="1"/>
    <xf numFmtId="0" fontId="3" fillId="0" borderId="0" xfId="0" applyFont="1" applyAlignment="1">
      <alignment horizontal="left" vertical="center" wrapText="1"/>
    </xf>
    <xf numFmtId="0" fontId="3" fillId="0" borderId="0" xfId="0" quotePrefix="1" applyFont="1" applyAlignment="1">
      <alignment horizontal="center"/>
    </xf>
    <xf numFmtId="0" fontId="4" fillId="0" borderId="0" xfId="0" applyFont="1"/>
    <xf numFmtId="0" fontId="15" fillId="0" borderId="0" xfId="0" applyFont="1" applyAlignment="1">
      <alignment horizontal="right"/>
    </xf>
    <xf numFmtId="0" fontId="3" fillId="0" borderId="3" xfId="0" applyFont="1" applyBorder="1"/>
    <xf numFmtId="0" fontId="3" fillId="0" borderId="0" xfId="0" applyFont="1" applyAlignment="1">
      <alignment vertical="top"/>
    </xf>
    <xf numFmtId="0" fontId="3" fillId="0" borderId="7" xfId="0" applyFont="1" applyBorder="1"/>
    <xf numFmtId="0" fontId="8" fillId="0" borderId="7" xfId="0" applyFont="1" applyBorder="1" applyAlignment="1">
      <alignment horizontal="center"/>
    </xf>
    <xf numFmtId="2" fontId="0" fillId="0" borderId="0" xfId="0" applyNumberFormat="1"/>
    <xf numFmtId="0" fontId="3" fillId="13" borderId="3" xfId="0" applyFont="1" applyFill="1" applyBorder="1"/>
    <xf numFmtId="0" fontId="3" fillId="13" borderId="0" xfId="0" applyFont="1" applyFill="1"/>
    <xf numFmtId="0" fontId="3" fillId="0" borderId="5" xfId="0" applyFont="1" applyBorder="1" applyAlignment="1">
      <alignment vertical="center"/>
    </xf>
    <xf numFmtId="0" fontId="8" fillId="0" borderId="5" xfId="0" applyFont="1" applyBorder="1" applyAlignment="1">
      <alignment horizontal="center" vertical="center"/>
    </xf>
    <xf numFmtId="0" fontId="27" fillId="0" borderId="12" xfId="0" applyFont="1" applyBorder="1" applyAlignment="1">
      <alignment horizontal="center" vertical="center"/>
    </xf>
    <xf numFmtId="0" fontId="27" fillId="0" borderId="12" xfId="0" applyFont="1" applyBorder="1" applyAlignment="1">
      <alignment horizontal="left" vertical="center"/>
    </xf>
    <xf numFmtId="0" fontId="22" fillId="0" borderId="6" xfId="0" applyFont="1" applyBorder="1" applyAlignment="1">
      <alignment horizontal="center" vertical="center"/>
    </xf>
    <xf numFmtId="164" fontId="22" fillId="0" borderId="6"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1" xfId="0" applyFont="1" applyBorder="1" applyAlignment="1">
      <alignment horizontal="center" vertical="center"/>
    </xf>
    <xf numFmtId="1" fontId="0" fillId="0" borderId="0" xfId="0" applyNumberFormat="1"/>
    <xf numFmtId="0" fontId="3" fillId="14" borderId="2" xfId="0" applyFont="1" applyFill="1" applyBorder="1"/>
    <xf numFmtId="0" fontId="15" fillId="0" borderId="0" xfId="0" applyFont="1"/>
    <xf numFmtId="0" fontId="15" fillId="0" borderId="12" xfId="0" applyFont="1" applyBorder="1" applyAlignment="1">
      <alignment horizontal="left" vertical="center"/>
    </xf>
    <xf numFmtId="0" fontId="13" fillId="0" borderId="12" xfId="0" applyFont="1" applyBorder="1" applyAlignment="1">
      <alignment vertical="center"/>
    </xf>
    <xf numFmtId="0" fontId="15" fillId="0" borderId="12" xfId="0" applyFont="1" applyBorder="1" applyAlignment="1">
      <alignment vertical="center"/>
    </xf>
    <xf numFmtId="0" fontId="4" fillId="0" borderId="12" xfId="0" applyFont="1" applyBorder="1"/>
    <xf numFmtId="0" fontId="4" fillId="0" borderId="2" xfId="0" applyFont="1" applyBorder="1"/>
    <xf numFmtId="0" fontId="4" fillId="15" borderId="12" xfId="0" applyFont="1" applyFill="1" applyBorder="1"/>
    <xf numFmtId="0" fontId="0" fillId="15" borderId="12" xfId="0" applyFill="1" applyBorder="1"/>
    <xf numFmtId="0" fontId="0" fillId="15" borderId="14" xfId="0" applyFill="1" applyBorder="1"/>
    <xf numFmtId="0" fontId="0" fillId="16" borderId="0" xfId="0" applyFill="1"/>
    <xf numFmtId="0" fontId="4" fillId="0" borderId="0" xfId="0" applyFont="1" applyAlignment="1">
      <alignment horizontal="right"/>
    </xf>
    <xf numFmtId="0" fontId="4" fillId="0" borderId="17" xfId="0" applyFont="1" applyBorder="1"/>
    <xf numFmtId="0" fontId="0" fillId="0" borderId="18" xfId="0" applyBorder="1"/>
    <xf numFmtId="0" fontId="28" fillId="0" borderId="20" xfId="0" applyFont="1" applyBorder="1"/>
    <xf numFmtId="0" fontId="0" fillId="0" borderId="2" xfId="0" applyBorder="1"/>
    <xf numFmtId="0" fontId="4" fillId="0" borderId="20" xfId="0" applyFont="1" applyBorder="1"/>
    <xf numFmtId="0" fontId="0" fillId="0" borderId="21" xfId="0" applyBorder="1"/>
    <xf numFmtId="0" fontId="0" fillId="0" borderId="23" xfId="0" applyBorder="1"/>
    <xf numFmtId="0" fontId="28" fillId="0" borderId="22" xfId="0" applyFont="1" applyBorder="1"/>
    <xf numFmtId="0" fontId="3" fillId="17" borderId="0" xfId="0" applyFont="1" applyFill="1"/>
    <xf numFmtId="0" fontId="28" fillId="0" borderId="17" xfId="0" applyFont="1" applyBorder="1"/>
    <xf numFmtId="0" fontId="0" fillId="0" borderId="19" xfId="0" applyBorder="1"/>
    <xf numFmtId="0" fontId="3" fillId="0" borderId="20" xfId="0" applyFont="1" applyBorder="1"/>
    <xf numFmtId="0" fontId="7" fillId="0" borderId="22" xfId="0" applyFont="1" applyBorder="1"/>
    <xf numFmtId="0" fontId="0" fillId="0" borderId="24" xfId="0" applyBorder="1"/>
    <xf numFmtId="0" fontId="4" fillId="18" borderId="12" xfId="0" applyFont="1" applyFill="1" applyBorder="1"/>
    <xf numFmtId="0" fontId="0" fillId="18" borderId="12" xfId="0" applyFill="1" applyBorder="1"/>
    <xf numFmtId="0" fontId="0" fillId="18" borderId="14" xfId="0" applyFill="1" applyBorder="1"/>
    <xf numFmtId="0" fontId="4" fillId="19" borderId="13" xfId="0" applyFont="1" applyFill="1" applyBorder="1"/>
    <xf numFmtId="0" fontId="0" fillId="19" borderId="13" xfId="0" applyFill="1" applyBorder="1"/>
    <xf numFmtId="0" fontId="0" fillId="19" borderId="16" xfId="0" applyFill="1" applyBorder="1"/>
    <xf numFmtId="0" fontId="4" fillId="15" borderId="15" xfId="0" applyFont="1" applyFill="1" applyBorder="1"/>
    <xf numFmtId="0" fontId="0" fillId="15" borderId="15" xfId="0" applyFill="1" applyBorder="1"/>
    <xf numFmtId="0" fontId="4" fillId="15" borderId="21" xfId="0" applyFont="1" applyFill="1" applyBorder="1"/>
    <xf numFmtId="0" fontId="0" fillId="15" borderId="19" xfId="0" applyFill="1" applyBorder="1"/>
    <xf numFmtId="0" fontId="4" fillId="18" borderId="19" xfId="0" applyFont="1" applyFill="1" applyBorder="1"/>
    <xf numFmtId="0" fontId="0" fillId="18" borderId="21" xfId="0" applyFill="1" applyBorder="1"/>
    <xf numFmtId="0" fontId="4" fillId="18" borderId="21" xfId="0" applyFont="1" applyFill="1" applyBorder="1"/>
    <xf numFmtId="0" fontId="4" fillId="15" borderId="24" xfId="0" applyFont="1" applyFill="1" applyBorder="1"/>
    <xf numFmtId="0" fontId="0" fillId="19" borderId="24" xfId="0" applyFill="1" applyBorder="1"/>
    <xf numFmtId="0" fontId="0" fillId="0" borderId="25" xfId="0" applyBorder="1"/>
    <xf numFmtId="0" fontId="4" fillId="0" borderId="26" xfId="0" applyFont="1" applyBorder="1" applyAlignment="1">
      <alignment horizontal="center"/>
    </xf>
    <xf numFmtId="0" fontId="0" fillId="0" borderId="0" xfId="0" applyAlignment="1">
      <alignment horizontal="center"/>
    </xf>
    <xf numFmtId="0" fontId="0" fillId="0" borderId="27" xfId="0" applyBorder="1"/>
    <xf numFmtId="0" fontId="0" fillId="0" borderId="28" xfId="0" applyBorder="1"/>
    <xf numFmtId="0" fontId="0" fillId="0" borderId="29" xfId="0" applyBorder="1"/>
    <xf numFmtId="0" fontId="4" fillId="0" borderId="28"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right"/>
    </xf>
    <xf numFmtId="0" fontId="28" fillId="0" borderId="20" xfId="0" applyFont="1" applyBorder="1" applyAlignment="1">
      <alignment horizontal="right"/>
    </xf>
    <xf numFmtId="0" fontId="3" fillId="0" borderId="20" xfId="0" applyFont="1" applyBorder="1" applyAlignment="1">
      <alignment horizontal="right"/>
    </xf>
    <xf numFmtId="0" fontId="0" fillId="0" borderId="17" xfId="0" applyBorder="1"/>
    <xf numFmtId="0" fontId="0" fillId="0" borderId="20" xfId="0" applyBorder="1"/>
    <xf numFmtId="0" fontId="0" fillId="18" borderId="2" xfId="0" applyFill="1" applyBorder="1"/>
    <xf numFmtId="0" fontId="7" fillId="18" borderId="2" xfId="0" applyFont="1" applyFill="1" applyBorder="1" applyAlignment="1">
      <alignment horizontal="center"/>
    </xf>
    <xf numFmtId="0" fontId="7" fillId="0" borderId="2" xfId="0" applyFont="1" applyBorder="1" applyAlignment="1">
      <alignment horizontal="center"/>
    </xf>
    <xf numFmtId="0" fontId="0" fillId="15" borderId="2" xfId="0" applyFill="1" applyBorder="1"/>
    <xf numFmtId="0" fontId="7" fillId="15" borderId="2" xfId="0" applyFont="1" applyFill="1" applyBorder="1" applyAlignment="1">
      <alignment horizontal="center"/>
    </xf>
    <xf numFmtId="0" fontId="0" fillId="15" borderId="21" xfId="0" applyFill="1" applyBorder="1"/>
    <xf numFmtId="0" fontId="0" fillId="0" borderId="22" xfId="0" applyBorder="1"/>
    <xf numFmtId="0" fontId="7" fillId="0" borderId="2" xfId="0" applyFont="1" applyBorder="1" applyAlignment="1">
      <alignment horizontal="right"/>
    </xf>
    <xf numFmtId="0" fontId="28" fillId="0" borderId="2" xfId="0" applyFont="1" applyBorder="1" applyAlignment="1">
      <alignment horizontal="right"/>
    </xf>
    <xf numFmtId="0" fontId="3" fillId="0" borderId="17" xfId="0" applyFont="1" applyBorder="1"/>
    <xf numFmtId="0" fontId="0" fillId="18" borderId="20" xfId="0" applyFill="1" applyBorder="1"/>
    <xf numFmtId="0" fontId="0" fillId="15" borderId="20" xfId="0" applyFill="1" applyBorder="1"/>
    <xf numFmtId="0" fontId="30" fillId="0" borderId="17" xfId="0" applyFont="1" applyBorder="1"/>
    <xf numFmtId="0" fontId="31" fillId="0" borderId="18" xfId="0" applyFont="1" applyBorder="1"/>
    <xf numFmtId="0" fontId="0" fillId="19" borderId="2" xfId="0" applyFill="1" applyBorder="1"/>
    <xf numFmtId="0" fontId="7" fillId="19" borderId="2" xfId="0" applyFont="1" applyFill="1" applyBorder="1" applyAlignment="1">
      <alignment horizontal="center"/>
    </xf>
    <xf numFmtId="0" fontId="0" fillId="19" borderId="21" xfId="0" applyFill="1" applyBorder="1"/>
    <xf numFmtId="0" fontId="3" fillId="0" borderId="22" xfId="0" applyFont="1" applyBorder="1"/>
    <xf numFmtId="0" fontId="4" fillId="0" borderId="0" xfId="0" applyFont="1" applyAlignment="1">
      <alignment horizontal="center" wrapText="1"/>
    </xf>
    <xf numFmtId="0" fontId="3" fillId="2" borderId="1" xfId="0" applyFont="1" applyFill="1" applyBorder="1" applyAlignment="1">
      <alignment horizontal="center" vertical="center"/>
    </xf>
    <xf numFmtId="0" fontId="3" fillId="9"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vertical="center" wrapText="1"/>
    </xf>
    <xf numFmtId="0" fontId="0" fillId="0" borderId="0" xfId="0"/>
    <xf numFmtId="0" fontId="3" fillId="0" borderId="0" xfId="0" applyFont="1" applyAlignment="1">
      <alignment horizontal="center" vertical="center" textRotation="90"/>
    </xf>
    <xf numFmtId="0" fontId="4" fillId="0" borderId="7" xfId="0" applyFont="1" applyBorder="1" applyAlignment="1">
      <alignment vertical="top" wrapText="1"/>
    </xf>
    <xf numFmtId="0" fontId="19" fillId="0" borderId="8" xfId="0" applyFont="1" applyBorder="1" applyAlignment="1">
      <alignment vertical="top"/>
    </xf>
    <xf numFmtId="0" fontId="19" fillId="0" borderId="5" xfId="0" applyFont="1" applyBorder="1" applyAlignment="1">
      <alignment vertical="top"/>
    </xf>
    <xf numFmtId="0" fontId="20" fillId="0" borderId="9" xfId="0" applyFont="1" applyBorder="1" applyAlignment="1">
      <alignment horizontal="center"/>
    </xf>
    <xf numFmtId="0" fontId="19" fillId="0" borderId="9" xfId="0" applyFont="1" applyBorder="1"/>
    <xf numFmtId="0" fontId="19" fillId="0" borderId="4" xfId="0" applyFont="1" applyBorder="1"/>
    <xf numFmtId="0" fontId="7" fillId="11" borderId="10" xfId="0" applyFont="1" applyFill="1" applyBorder="1"/>
    <xf numFmtId="0" fontId="22" fillId="12" borderId="7" xfId="0" applyFont="1" applyFill="1" applyBorder="1" applyAlignment="1">
      <alignment horizontal="center"/>
    </xf>
    <xf numFmtId="0" fontId="19" fillId="0" borderId="5" xfId="0" applyFont="1" applyBorder="1"/>
    <xf numFmtId="0" fontId="23" fillId="12" borderId="9" xfId="0" applyFont="1" applyFill="1" applyBorder="1" applyAlignment="1">
      <alignment horizontal="center"/>
    </xf>
    <xf numFmtId="0" fontId="23" fillId="12" borderId="10" xfId="0" applyFont="1" applyFill="1" applyBorder="1" applyAlignment="1">
      <alignment horizontal="center" vertical="top"/>
    </xf>
    <xf numFmtId="0" fontId="22" fillId="12" borderId="10" xfId="0" applyFont="1" applyFill="1" applyBorder="1" applyAlignment="1">
      <alignment horizontal="center"/>
    </xf>
    <xf numFmtId="0" fontId="23" fillId="12" borderId="11" xfId="0" applyFont="1" applyFill="1" applyBorder="1" applyAlignment="1">
      <alignment horizontal="center"/>
    </xf>
    <xf numFmtId="0" fontId="19" fillId="0" borderId="6" xfId="0" applyFont="1" applyBorder="1"/>
    <xf numFmtId="0" fontId="24" fillId="11" borderId="11" xfId="0" applyFont="1" applyFill="1" applyBorder="1"/>
    <xf numFmtId="0" fontId="15" fillId="0" borderId="25" xfId="0" applyFont="1" applyBorder="1" applyAlignment="1">
      <alignment horizontal="right"/>
    </xf>
    <xf numFmtId="0" fontId="15" fillId="0" borderId="26"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876300</xdr:colOff>
      <xdr:row>3</xdr:row>
      <xdr:rowOff>0</xdr:rowOff>
    </xdr:from>
    <xdr:to>
      <xdr:col>8</xdr:col>
      <xdr:colOff>249776</xdr:colOff>
      <xdr:row>55</xdr:row>
      <xdr:rowOff>152400</xdr:rowOff>
    </xdr:to>
    <xdr:pic>
      <xdr:nvPicPr>
        <xdr:cNvPr id="6" name="Immagine 5">
          <a:extLst>
            <a:ext uri="{FF2B5EF4-FFF2-40B4-BE49-F238E27FC236}">
              <a16:creationId xmlns:a16="http://schemas.microsoft.com/office/drawing/2014/main" id="{27F2630C-F19C-21D2-15E0-B40A3E7E4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1200" y="571500"/>
          <a:ext cx="7107776" cy="10058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Q57"/>
  <sheetViews>
    <sheetView tabSelected="1" zoomScale="110" zoomScaleNormal="110" workbookViewId="0">
      <selection activeCell="F45" sqref="F45"/>
    </sheetView>
  </sheetViews>
  <sheetFormatPr baseColWidth="10" defaultColWidth="14.5" defaultRowHeight="15.75" customHeight="1"/>
  <cols>
    <col min="1" max="1" width="64.83203125" customWidth="1"/>
    <col min="3" max="3" width="7.6640625" customWidth="1"/>
    <col min="4" max="9" width="10.1640625" customWidth="1"/>
    <col min="10" max="13" width="7.83203125" customWidth="1"/>
    <col min="14" max="14" width="6.5" customWidth="1"/>
    <col min="15" max="41" width="7.83203125" customWidth="1"/>
  </cols>
  <sheetData>
    <row r="1" spans="1:21" ht="13">
      <c r="A1" s="1"/>
    </row>
    <row r="2" spans="1:21" ht="13">
      <c r="A2" s="1"/>
    </row>
    <row r="3" spans="1:21" ht="13">
      <c r="B3" s="3"/>
      <c r="C3" s="3"/>
      <c r="D3" s="3"/>
      <c r="E3" s="3"/>
      <c r="F3" s="3"/>
      <c r="H3" s="4" t="s">
        <v>0</v>
      </c>
      <c r="I3" s="4"/>
    </row>
    <row r="4" spans="1:21" ht="28">
      <c r="A4" s="182" t="s">
        <v>99</v>
      </c>
      <c r="B4" s="6" t="s">
        <v>1</v>
      </c>
      <c r="C4" s="7" t="s">
        <v>117</v>
      </c>
      <c r="D4" s="7" t="s">
        <v>2</v>
      </c>
      <c r="E4" s="7" t="s">
        <v>3</v>
      </c>
      <c r="F4" s="8" t="s">
        <v>4</v>
      </c>
      <c r="G4" s="9" t="s">
        <v>5</v>
      </c>
      <c r="H4" s="10" t="s">
        <v>6</v>
      </c>
      <c r="I4" s="11" t="s">
        <v>7</v>
      </c>
    </row>
    <row r="5" spans="1:21" ht="13">
      <c r="A5" s="183"/>
      <c r="B5" s="3" t="s">
        <v>8</v>
      </c>
      <c r="C5" s="12" t="s">
        <v>125</v>
      </c>
      <c r="D5" s="12">
        <v>32</v>
      </c>
      <c r="E5" s="12">
        <v>4</v>
      </c>
      <c r="F5" s="12">
        <v>2</v>
      </c>
      <c r="G5" s="4">
        <v>5</v>
      </c>
      <c r="H5" s="4">
        <v>13</v>
      </c>
      <c r="I5" s="4">
        <v>30</v>
      </c>
      <c r="K5" s="117" t="s">
        <v>67</v>
      </c>
      <c r="L5" s="88" t="s">
        <v>196</v>
      </c>
    </row>
    <row r="6" spans="1:21" ht="13">
      <c r="A6" s="183"/>
      <c r="B6" s="3" t="s">
        <v>9</v>
      </c>
      <c r="C6" s="12" t="s">
        <v>143</v>
      </c>
      <c r="D6" s="12">
        <v>32</v>
      </c>
      <c r="E6" s="12">
        <v>8</v>
      </c>
      <c r="F6" s="12">
        <v>6</v>
      </c>
      <c r="G6" s="4">
        <v>5</v>
      </c>
      <c r="H6" s="4">
        <v>18</v>
      </c>
      <c r="I6" s="4">
        <v>25</v>
      </c>
    </row>
    <row r="7" spans="1:21" ht="57" customHeight="1">
      <c r="A7" s="183"/>
      <c r="B7" s="3" t="s">
        <v>10</v>
      </c>
      <c r="C7" s="12" t="s">
        <v>118</v>
      </c>
      <c r="D7" s="12">
        <v>32</v>
      </c>
      <c r="E7" s="12">
        <v>16</v>
      </c>
      <c r="F7" s="12">
        <v>20</v>
      </c>
      <c r="G7" s="4">
        <v>5</v>
      </c>
      <c r="H7" s="4">
        <v>18</v>
      </c>
      <c r="I7" s="4">
        <v>25</v>
      </c>
    </row>
    <row r="8" spans="1:21" ht="28">
      <c r="A8" s="13" t="s">
        <v>144</v>
      </c>
      <c r="B8" s="3"/>
      <c r="C8" s="3"/>
      <c r="D8" s="3"/>
      <c r="E8" s="3"/>
      <c r="F8" s="3"/>
    </row>
    <row r="9" spans="1:21" ht="14">
      <c r="A9" s="13" t="s">
        <v>119</v>
      </c>
    </row>
    <row r="10" spans="1:21" ht="13">
      <c r="D10" s="87"/>
      <c r="G10" s="88"/>
    </row>
    <row r="11" spans="1:21" ht="29" thickBot="1">
      <c r="A11" s="13" t="s">
        <v>128</v>
      </c>
      <c r="F11" s="88" t="s">
        <v>149</v>
      </c>
    </row>
    <row r="12" spans="1:21" ht="14">
      <c r="A12" s="13" t="s">
        <v>132</v>
      </c>
      <c r="B12" s="88" t="s">
        <v>126</v>
      </c>
      <c r="C12" s="88" t="s">
        <v>145</v>
      </c>
      <c r="E12" s="117" t="s">
        <v>126</v>
      </c>
      <c r="F12" s="118" t="s">
        <v>163</v>
      </c>
      <c r="G12" s="119"/>
      <c r="H12" s="142"/>
    </row>
    <row r="13" spans="1:21" ht="13">
      <c r="A13" s="13"/>
      <c r="B13" s="88" t="s">
        <v>127</v>
      </c>
      <c r="C13" s="88" t="s">
        <v>146</v>
      </c>
      <c r="F13" s="120" t="s">
        <v>164</v>
      </c>
      <c r="G13" s="121"/>
      <c r="H13" s="140"/>
      <c r="M13" s="88" t="s">
        <v>195</v>
      </c>
      <c r="P13" s="111" t="s">
        <v>165</v>
      </c>
    </row>
    <row r="14" spans="1:21" ht="14" thickBot="1">
      <c r="A14" s="13"/>
      <c r="F14" s="122" t="s">
        <v>174</v>
      </c>
      <c r="G14" s="121"/>
      <c r="H14" s="123"/>
    </row>
    <row r="15" spans="1:21" ht="15" thickTop="1" thickBot="1">
      <c r="A15" s="13"/>
      <c r="B15" s="88" t="s">
        <v>129</v>
      </c>
      <c r="C15" s="88" t="s">
        <v>130</v>
      </c>
      <c r="D15" s="88" t="s">
        <v>126</v>
      </c>
      <c r="F15" s="125" t="s">
        <v>193</v>
      </c>
      <c r="G15" s="124"/>
      <c r="H15" s="145"/>
      <c r="J15" s="132" t="s">
        <v>171</v>
      </c>
      <c r="K15" s="132" t="s">
        <v>172</v>
      </c>
      <c r="L15" s="133"/>
      <c r="M15" s="134"/>
      <c r="N15" s="135" t="s">
        <v>181</v>
      </c>
      <c r="O15" s="136"/>
      <c r="P15" s="136"/>
      <c r="Q15" s="137"/>
      <c r="R15" s="138" t="s">
        <v>173</v>
      </c>
      <c r="S15" s="139"/>
      <c r="T15" s="139"/>
      <c r="U15" s="139"/>
    </row>
    <row r="16" spans="1:21" ht="13">
      <c r="B16" s="88" t="s">
        <v>133</v>
      </c>
      <c r="C16" s="88" t="s">
        <v>131</v>
      </c>
      <c r="D16" s="88" t="s">
        <v>126</v>
      </c>
      <c r="J16" s="126" t="s">
        <v>166</v>
      </c>
      <c r="K16" s="88" t="s">
        <v>167</v>
      </c>
      <c r="L16" s="88" t="s">
        <v>168</v>
      </c>
      <c r="M16" s="88" t="s">
        <v>169</v>
      </c>
      <c r="N16" s="88" t="s">
        <v>178</v>
      </c>
      <c r="R16" s="88" t="s">
        <v>170</v>
      </c>
    </row>
    <row r="17" spans="1:42" ht="13">
      <c r="A17" s="13"/>
      <c r="C17" s="88" t="s">
        <v>202</v>
      </c>
      <c r="D17" s="88" t="s">
        <v>127</v>
      </c>
      <c r="J17" s="112" t="s">
        <v>192</v>
      </c>
    </row>
    <row r="18" spans="1:42" ht="14" thickBot="1"/>
    <row r="19" spans="1:42" ht="13">
      <c r="E19" s="117" t="s">
        <v>127</v>
      </c>
      <c r="F19" s="127" t="s">
        <v>164</v>
      </c>
      <c r="G19" s="119"/>
      <c r="H19" s="141"/>
      <c r="M19" s="88" t="s">
        <v>197</v>
      </c>
    </row>
    <row r="20" spans="1:42" ht="13">
      <c r="F20" s="129" t="s">
        <v>194</v>
      </c>
      <c r="G20" s="121"/>
      <c r="H20" s="144"/>
    </row>
    <row r="21" spans="1:42" ht="15.75" customHeight="1" thickBot="1">
      <c r="F21" s="129" t="s">
        <v>175</v>
      </c>
      <c r="G21" s="121"/>
      <c r="H21" s="123"/>
      <c r="K21" s="154" t="s">
        <v>130</v>
      </c>
      <c r="L21" s="149"/>
      <c r="M21" s="154" t="s">
        <v>198</v>
      </c>
      <c r="O21" s="154" t="s">
        <v>199</v>
      </c>
      <c r="P21" s="149"/>
      <c r="Q21" s="154" t="s">
        <v>200</v>
      </c>
      <c r="S21" s="154" t="s">
        <v>201</v>
      </c>
      <c r="T21" s="149"/>
      <c r="U21" s="154" t="s">
        <v>202</v>
      </c>
      <c r="W21" s="154" t="s">
        <v>131</v>
      </c>
      <c r="X21" s="149"/>
      <c r="Y21" s="154" t="s">
        <v>203</v>
      </c>
    </row>
    <row r="22" spans="1:42" ht="13">
      <c r="F22" s="122" t="s">
        <v>176</v>
      </c>
      <c r="G22" s="121"/>
      <c r="H22" s="123"/>
      <c r="J22" s="88"/>
      <c r="K22" s="147"/>
      <c r="M22" s="147"/>
      <c r="O22" s="147"/>
      <c r="Q22" s="147"/>
      <c r="S22" s="147"/>
      <c r="U22" s="147"/>
      <c r="W22" s="147"/>
      <c r="Y22" s="147"/>
    </row>
    <row r="23" spans="1:42" ht="14" thickBot="1">
      <c r="F23" s="130" t="s">
        <v>177</v>
      </c>
      <c r="G23" s="124"/>
      <c r="H23" s="146"/>
      <c r="K23" s="148" t="s">
        <v>8</v>
      </c>
      <c r="L23" s="149"/>
      <c r="M23" s="148" t="s">
        <v>8</v>
      </c>
      <c r="O23" s="148" t="s">
        <v>8</v>
      </c>
      <c r="P23" s="149"/>
      <c r="Q23" s="148" t="s">
        <v>8</v>
      </c>
      <c r="S23" s="148" t="s">
        <v>8</v>
      </c>
      <c r="T23" s="149"/>
      <c r="U23" s="148" t="s">
        <v>8</v>
      </c>
      <c r="W23" s="148" t="s">
        <v>8</v>
      </c>
      <c r="X23" s="149"/>
      <c r="Y23" s="148" t="s">
        <v>8</v>
      </c>
    </row>
    <row r="24" spans="1:42" ht="14" thickBot="1"/>
    <row r="25" spans="1:42" ht="14" thickBot="1">
      <c r="K25" s="150"/>
      <c r="L25" s="153" t="s">
        <v>9</v>
      </c>
      <c r="M25" s="152"/>
      <c r="O25" s="150"/>
      <c r="P25" s="153" t="s">
        <v>9</v>
      </c>
      <c r="Q25" s="152"/>
      <c r="S25" s="150"/>
      <c r="T25" s="153" t="s">
        <v>9</v>
      </c>
      <c r="U25" s="152"/>
      <c r="W25" s="150"/>
      <c r="X25" s="153" t="s">
        <v>9</v>
      </c>
      <c r="Y25" s="152"/>
    </row>
    <row r="26" spans="1:42" ht="15.75" customHeight="1" thickBot="1"/>
    <row r="27" spans="1:42" ht="14" thickBot="1">
      <c r="K27" s="150"/>
      <c r="L27" s="151"/>
      <c r="M27" s="151"/>
      <c r="N27" s="151"/>
      <c r="O27" s="151"/>
      <c r="P27" s="151"/>
      <c r="Q27" s="151"/>
      <c r="R27" s="153" t="s">
        <v>10</v>
      </c>
      <c r="S27" s="151"/>
      <c r="T27" s="151"/>
      <c r="U27" s="151"/>
      <c r="V27" s="151"/>
      <c r="W27" s="151"/>
      <c r="X27" s="151"/>
      <c r="Y27" s="152"/>
    </row>
    <row r="28" spans="1:42" ht="13"/>
    <row r="29" spans="1:42" ht="13"/>
    <row r="30" spans="1:42" ht="13">
      <c r="J30" s="88" t="s">
        <v>209</v>
      </c>
    </row>
    <row r="31" spans="1:42" ht="15.75" customHeight="1" thickBot="1"/>
    <row r="32" spans="1:42" ht="13">
      <c r="H32" s="121"/>
      <c r="I32" s="121"/>
      <c r="J32" s="121"/>
      <c r="K32" s="169" t="s">
        <v>204</v>
      </c>
      <c r="L32" s="119"/>
      <c r="M32" s="119"/>
      <c r="N32" s="128"/>
      <c r="O32" s="121"/>
      <c r="P32" s="172" t="s">
        <v>211</v>
      </c>
      <c r="Q32" s="119"/>
      <c r="R32" s="119"/>
      <c r="S32" s="119"/>
      <c r="T32" s="119"/>
      <c r="U32" s="119"/>
      <c r="V32" s="119"/>
      <c r="W32" s="119"/>
      <c r="X32" s="128"/>
      <c r="Z32" s="158"/>
      <c r="AA32" s="173" t="s">
        <v>220</v>
      </c>
      <c r="AB32" s="119"/>
      <c r="AC32" s="119"/>
      <c r="AD32" s="119"/>
      <c r="AE32" s="119"/>
      <c r="AF32" s="119"/>
      <c r="AG32" s="119"/>
      <c r="AH32" s="119"/>
      <c r="AI32" s="119"/>
      <c r="AJ32" s="119"/>
      <c r="AK32" s="119"/>
      <c r="AL32" s="119"/>
      <c r="AM32" s="119"/>
      <c r="AN32" s="119"/>
      <c r="AO32" s="119"/>
      <c r="AP32" s="128"/>
    </row>
    <row r="33" spans="8:43" ht="13">
      <c r="H33" s="121"/>
      <c r="I33" s="121"/>
      <c r="J33" s="121"/>
      <c r="K33" s="122" t="s">
        <v>207</v>
      </c>
      <c r="L33" s="121"/>
      <c r="M33" s="121"/>
      <c r="N33" s="123"/>
      <c r="O33" s="121"/>
      <c r="P33" s="122" t="s">
        <v>207</v>
      </c>
      <c r="Q33" s="121"/>
      <c r="R33" s="121"/>
      <c r="S33" s="121"/>
      <c r="T33" s="121"/>
      <c r="U33" s="112" t="s">
        <v>212</v>
      </c>
      <c r="V33" s="121"/>
      <c r="W33" s="121"/>
      <c r="X33" s="123"/>
      <c r="Z33" s="159"/>
      <c r="AA33" s="121"/>
      <c r="AB33" s="121"/>
      <c r="AC33" s="112" t="s">
        <v>207</v>
      </c>
      <c r="AD33" s="121"/>
      <c r="AE33" s="121"/>
      <c r="AF33" s="121"/>
      <c r="AG33" s="121"/>
      <c r="AH33" s="112" t="s">
        <v>212</v>
      </c>
      <c r="AI33" s="121"/>
      <c r="AJ33" s="121"/>
      <c r="AK33" s="121"/>
      <c r="AL33" s="121"/>
      <c r="AM33" s="112" t="s">
        <v>219</v>
      </c>
      <c r="AN33" s="121"/>
      <c r="AO33" s="121"/>
      <c r="AP33" s="123"/>
    </row>
    <row r="34" spans="8:43" ht="13">
      <c r="H34" s="121"/>
      <c r="I34" s="155" t="s">
        <v>163</v>
      </c>
      <c r="J34" s="121"/>
      <c r="K34" s="170"/>
      <c r="L34" s="161" t="s">
        <v>208</v>
      </c>
      <c r="M34" s="160"/>
      <c r="N34" s="143"/>
      <c r="O34" s="121"/>
      <c r="P34" s="170"/>
      <c r="Q34" s="161" t="s">
        <v>214</v>
      </c>
      <c r="R34" s="160"/>
      <c r="S34" s="160"/>
      <c r="T34" s="121"/>
      <c r="U34" s="160"/>
      <c r="V34" s="161" t="s">
        <v>214</v>
      </c>
      <c r="W34" s="160"/>
      <c r="X34" s="143"/>
      <c r="Z34" s="159"/>
      <c r="AA34" s="156" t="s">
        <v>164</v>
      </c>
      <c r="AB34" s="121"/>
      <c r="AC34" s="163"/>
      <c r="AD34" s="164" t="s">
        <v>214</v>
      </c>
      <c r="AE34" s="163"/>
      <c r="AF34" s="163"/>
      <c r="AG34" s="121"/>
      <c r="AH34" s="163"/>
      <c r="AI34" s="164" t="s">
        <v>214</v>
      </c>
      <c r="AJ34" s="163"/>
      <c r="AK34" s="163"/>
      <c r="AL34" s="121"/>
      <c r="AM34" s="163"/>
      <c r="AN34" s="164" t="s">
        <v>214</v>
      </c>
      <c r="AO34" s="163"/>
      <c r="AP34" s="165"/>
    </row>
    <row r="35" spans="8:43" ht="13">
      <c r="H35" s="121"/>
      <c r="I35" s="121"/>
      <c r="J35" s="121"/>
      <c r="K35" s="122" t="s">
        <v>206</v>
      </c>
      <c r="L35" s="162"/>
      <c r="M35" s="121"/>
      <c r="N35" s="123"/>
      <c r="O35" s="121"/>
      <c r="P35" s="122" t="s">
        <v>206</v>
      </c>
      <c r="Q35" s="162"/>
      <c r="R35" s="121"/>
      <c r="S35" s="121"/>
      <c r="T35" s="121"/>
      <c r="U35" s="112" t="s">
        <v>213</v>
      </c>
      <c r="V35" s="162"/>
      <c r="W35" s="121"/>
      <c r="X35" s="123"/>
      <c r="Z35" s="159"/>
      <c r="AA35" s="121"/>
      <c r="AB35" s="121"/>
      <c r="AC35" s="112" t="s">
        <v>206</v>
      </c>
      <c r="AD35" s="162"/>
      <c r="AE35" s="121"/>
      <c r="AF35" s="121"/>
      <c r="AG35" s="121"/>
      <c r="AH35" s="112" t="s">
        <v>213</v>
      </c>
      <c r="AI35" s="162"/>
      <c r="AJ35" s="121"/>
      <c r="AK35" s="121"/>
      <c r="AL35" s="121"/>
      <c r="AM35" s="112" t="s">
        <v>218</v>
      </c>
      <c r="AN35" s="162"/>
      <c r="AO35" s="121"/>
      <c r="AP35" s="123"/>
    </row>
    <row r="36" spans="8:43" ht="13">
      <c r="H36" s="121"/>
      <c r="I36" s="121"/>
      <c r="J36" s="121"/>
      <c r="K36" s="170"/>
      <c r="L36" s="161" t="s">
        <v>208</v>
      </c>
      <c r="M36" s="160"/>
      <c r="N36" s="143"/>
      <c r="O36" s="121"/>
      <c r="P36" s="170"/>
      <c r="Q36" s="161" t="s">
        <v>214</v>
      </c>
      <c r="R36" s="160"/>
      <c r="S36" s="160"/>
      <c r="T36" s="121"/>
      <c r="U36" s="160"/>
      <c r="V36" s="161" t="s">
        <v>214</v>
      </c>
      <c r="W36" s="160"/>
      <c r="X36" s="143"/>
      <c r="Z36" s="159"/>
      <c r="AA36" s="121"/>
      <c r="AB36" s="121"/>
      <c r="AC36" s="163"/>
      <c r="AD36" s="164" t="s">
        <v>214</v>
      </c>
      <c r="AE36" s="163"/>
      <c r="AF36" s="163"/>
      <c r="AG36" s="121"/>
      <c r="AH36" s="163"/>
      <c r="AI36" s="164" t="s">
        <v>214</v>
      </c>
      <c r="AJ36" s="163"/>
      <c r="AK36" s="163"/>
      <c r="AL36" s="121"/>
      <c r="AM36" s="163"/>
      <c r="AN36" s="164" t="s">
        <v>214</v>
      </c>
      <c r="AO36" s="163"/>
      <c r="AP36" s="165"/>
    </row>
    <row r="37" spans="8:43" ht="13">
      <c r="H37" s="121"/>
      <c r="I37" s="121"/>
      <c r="J37" s="121"/>
      <c r="K37" s="122" t="s">
        <v>205</v>
      </c>
      <c r="L37" s="162"/>
      <c r="M37" s="121"/>
      <c r="N37" s="123"/>
      <c r="O37" s="121"/>
      <c r="P37" s="122" t="s">
        <v>205</v>
      </c>
      <c r="Q37" s="162"/>
      <c r="R37" s="121"/>
      <c r="S37" s="121"/>
      <c r="T37" s="121"/>
      <c r="U37" s="112" t="s">
        <v>205</v>
      </c>
      <c r="V37" s="162"/>
      <c r="W37" s="121"/>
      <c r="X37" s="123"/>
      <c r="Z37" s="159"/>
      <c r="AA37" s="121"/>
      <c r="AB37" s="121"/>
      <c r="AC37" s="112" t="s">
        <v>205</v>
      </c>
      <c r="AD37" s="162"/>
      <c r="AE37" s="121"/>
      <c r="AF37" s="121"/>
      <c r="AG37" s="121"/>
      <c r="AH37" s="112" t="s">
        <v>205</v>
      </c>
      <c r="AI37" s="162"/>
      <c r="AJ37" s="121"/>
      <c r="AK37" s="121"/>
      <c r="AL37" s="121"/>
      <c r="AM37" s="112" t="s">
        <v>205</v>
      </c>
      <c r="AN37" s="162"/>
      <c r="AO37" s="121"/>
      <c r="AP37" s="123"/>
    </row>
    <row r="38" spans="8:43" ht="13">
      <c r="H38" s="121"/>
      <c r="I38" s="121"/>
      <c r="J38" s="121"/>
      <c r="K38" s="170"/>
      <c r="L38" s="161" t="s">
        <v>208</v>
      </c>
      <c r="M38" s="160"/>
      <c r="N38" s="143"/>
      <c r="O38" s="121"/>
      <c r="P38" s="170"/>
      <c r="Q38" s="161" t="s">
        <v>214</v>
      </c>
      <c r="R38" s="160"/>
      <c r="S38" s="160"/>
      <c r="T38" s="121"/>
      <c r="U38" s="160"/>
      <c r="V38" s="161" t="s">
        <v>214</v>
      </c>
      <c r="W38" s="160"/>
      <c r="X38" s="143"/>
      <c r="Z38" s="159"/>
      <c r="AA38" s="121"/>
      <c r="AB38" s="121"/>
      <c r="AC38" s="163"/>
      <c r="AD38" s="164" t="s">
        <v>214</v>
      </c>
      <c r="AE38" s="163"/>
      <c r="AF38" s="163"/>
      <c r="AG38" s="121"/>
      <c r="AH38" s="163"/>
      <c r="AI38" s="164" t="s">
        <v>214</v>
      </c>
      <c r="AJ38" s="163"/>
      <c r="AK38" s="163"/>
      <c r="AL38" s="121"/>
      <c r="AM38" s="163"/>
      <c r="AN38" s="164" t="s">
        <v>214</v>
      </c>
      <c r="AO38" s="163"/>
      <c r="AP38" s="165"/>
    </row>
    <row r="39" spans="8:43" ht="13">
      <c r="H39" s="121"/>
      <c r="I39" s="121"/>
      <c r="J39" s="121"/>
      <c r="K39" s="159"/>
      <c r="L39" s="121"/>
      <c r="M39" s="121"/>
      <c r="N39" s="123"/>
      <c r="O39" s="121"/>
      <c r="P39" s="159"/>
      <c r="Q39" s="121"/>
      <c r="R39" s="121"/>
      <c r="S39" s="121"/>
      <c r="T39" s="121"/>
      <c r="U39" s="121"/>
      <c r="V39" s="121"/>
      <c r="W39" s="121"/>
      <c r="X39" s="123"/>
      <c r="Z39" s="159"/>
      <c r="AA39" s="121"/>
      <c r="AB39" s="121"/>
      <c r="AC39" s="121"/>
      <c r="AD39" s="121"/>
      <c r="AE39" s="121"/>
      <c r="AF39" s="121"/>
      <c r="AG39" s="121"/>
      <c r="AH39" s="121"/>
      <c r="AI39" s="121"/>
      <c r="AJ39" s="121"/>
      <c r="AK39" s="121"/>
      <c r="AL39" s="121"/>
      <c r="AM39" s="121"/>
      <c r="AN39" s="121"/>
      <c r="AO39" s="121"/>
      <c r="AP39" s="123"/>
    </row>
    <row r="40" spans="8:43" ht="13">
      <c r="H40" s="121"/>
      <c r="I40" s="168" t="s">
        <v>164</v>
      </c>
      <c r="J40" s="121"/>
      <c r="K40" s="122" t="s">
        <v>207</v>
      </c>
      <c r="L40" s="121"/>
      <c r="M40" s="121"/>
      <c r="N40" s="123"/>
      <c r="O40" s="121"/>
      <c r="P40" s="122" t="s">
        <v>207</v>
      </c>
      <c r="Q40" s="121"/>
      <c r="R40" s="121"/>
      <c r="S40" s="121"/>
      <c r="T40" s="121"/>
      <c r="U40" s="112" t="s">
        <v>212</v>
      </c>
      <c r="V40" s="121"/>
      <c r="W40" s="121"/>
      <c r="X40" s="123"/>
      <c r="Z40" s="159"/>
      <c r="AA40" s="121"/>
      <c r="AB40" s="121"/>
      <c r="AC40" s="112" t="s">
        <v>207</v>
      </c>
      <c r="AD40" s="121"/>
      <c r="AE40" s="121"/>
      <c r="AF40" s="121"/>
      <c r="AG40" s="121"/>
      <c r="AH40" s="112" t="s">
        <v>212</v>
      </c>
      <c r="AI40" s="121"/>
      <c r="AJ40" s="121"/>
      <c r="AK40" s="121"/>
      <c r="AL40" s="121"/>
      <c r="AM40" s="112" t="s">
        <v>219</v>
      </c>
      <c r="AN40" s="121"/>
      <c r="AO40" s="121"/>
      <c r="AP40" s="123"/>
      <c r="AQ40" s="121"/>
    </row>
    <row r="41" spans="8:43" ht="13">
      <c r="H41" s="121"/>
      <c r="I41" s="121"/>
      <c r="J41" s="121"/>
      <c r="K41" s="171"/>
      <c r="L41" s="164" t="s">
        <v>208</v>
      </c>
      <c r="M41" s="163"/>
      <c r="N41" s="165"/>
      <c r="O41" s="121"/>
      <c r="P41" s="171"/>
      <c r="Q41" s="164" t="s">
        <v>214</v>
      </c>
      <c r="R41" s="163"/>
      <c r="S41" s="163"/>
      <c r="T41" s="121"/>
      <c r="U41" s="163"/>
      <c r="V41" s="164" t="s">
        <v>214</v>
      </c>
      <c r="W41" s="163"/>
      <c r="X41" s="165"/>
      <c r="Z41" s="159"/>
      <c r="AA41" s="157" t="s">
        <v>194</v>
      </c>
      <c r="AB41" s="121"/>
      <c r="AC41" s="160"/>
      <c r="AD41" s="161" t="s">
        <v>214</v>
      </c>
      <c r="AE41" s="160"/>
      <c r="AF41" s="160"/>
      <c r="AG41" s="121"/>
      <c r="AH41" s="160"/>
      <c r="AI41" s="161" t="s">
        <v>214</v>
      </c>
      <c r="AJ41" s="160"/>
      <c r="AK41" s="160"/>
      <c r="AL41" s="121"/>
      <c r="AM41" s="160"/>
      <c r="AN41" s="161" t="s">
        <v>214</v>
      </c>
      <c r="AO41" s="160"/>
      <c r="AP41" s="143"/>
      <c r="AQ41" s="121"/>
    </row>
    <row r="42" spans="8:43" ht="13">
      <c r="H42" s="121"/>
      <c r="I42" s="121"/>
      <c r="J42" s="121"/>
      <c r="K42" s="122" t="s">
        <v>206</v>
      </c>
      <c r="L42" s="162"/>
      <c r="M42" s="121"/>
      <c r="N42" s="123"/>
      <c r="O42" s="121"/>
      <c r="P42" s="122" t="s">
        <v>206</v>
      </c>
      <c r="Q42" s="162"/>
      <c r="R42" s="121"/>
      <c r="S42" s="121"/>
      <c r="T42" s="121"/>
      <c r="U42" s="112" t="s">
        <v>213</v>
      </c>
      <c r="V42" s="162"/>
      <c r="W42" s="121"/>
      <c r="X42" s="123"/>
      <c r="Z42" s="159"/>
      <c r="AA42" s="121"/>
      <c r="AB42" s="121"/>
      <c r="AC42" s="112" t="s">
        <v>206</v>
      </c>
      <c r="AD42" s="162"/>
      <c r="AE42" s="121"/>
      <c r="AF42" s="121"/>
      <c r="AG42" s="121"/>
      <c r="AH42" s="112" t="s">
        <v>213</v>
      </c>
      <c r="AI42" s="162"/>
      <c r="AJ42" s="121"/>
      <c r="AK42" s="121"/>
      <c r="AL42" s="121"/>
      <c r="AM42" s="112" t="s">
        <v>218</v>
      </c>
      <c r="AN42" s="162"/>
      <c r="AO42" s="121"/>
      <c r="AP42" s="123"/>
      <c r="AQ42" s="121"/>
    </row>
    <row r="43" spans="8:43" ht="15.75" customHeight="1">
      <c r="H43" s="121"/>
      <c r="I43" s="121"/>
      <c r="J43" s="121"/>
      <c r="K43" s="171"/>
      <c r="L43" s="164" t="s">
        <v>208</v>
      </c>
      <c r="M43" s="163"/>
      <c r="N43" s="165"/>
      <c r="O43" s="121"/>
      <c r="P43" s="171"/>
      <c r="Q43" s="164" t="s">
        <v>214</v>
      </c>
      <c r="R43" s="163"/>
      <c r="S43" s="163"/>
      <c r="T43" s="121"/>
      <c r="U43" s="163"/>
      <c r="V43" s="164" t="s">
        <v>214</v>
      </c>
      <c r="W43" s="163"/>
      <c r="X43" s="165"/>
      <c r="Z43" s="159"/>
      <c r="AA43" s="121"/>
      <c r="AB43" s="121"/>
      <c r="AC43" s="160"/>
      <c r="AD43" s="161" t="s">
        <v>214</v>
      </c>
      <c r="AE43" s="160"/>
      <c r="AF43" s="160"/>
      <c r="AG43" s="121"/>
      <c r="AH43" s="160"/>
      <c r="AI43" s="161" t="s">
        <v>214</v>
      </c>
      <c r="AJ43" s="160"/>
      <c r="AK43" s="160"/>
      <c r="AL43" s="121"/>
      <c r="AM43" s="160"/>
      <c r="AN43" s="161" t="s">
        <v>214</v>
      </c>
      <c r="AO43" s="160"/>
      <c r="AP43" s="143"/>
      <c r="AQ43" s="121"/>
    </row>
    <row r="44" spans="8:43" ht="13">
      <c r="H44" s="121"/>
      <c r="I44" s="121"/>
      <c r="J44" s="121"/>
      <c r="K44" s="122" t="s">
        <v>205</v>
      </c>
      <c r="L44" s="162"/>
      <c r="M44" s="121"/>
      <c r="N44" s="123"/>
      <c r="O44" s="121"/>
      <c r="P44" s="122" t="s">
        <v>205</v>
      </c>
      <c r="Q44" s="162"/>
      <c r="R44" s="121"/>
      <c r="S44" s="121"/>
      <c r="T44" s="121"/>
      <c r="U44" s="112" t="s">
        <v>205</v>
      </c>
      <c r="V44" s="162"/>
      <c r="W44" s="121"/>
      <c r="X44" s="123"/>
      <c r="Z44" s="159"/>
      <c r="AA44" s="121"/>
      <c r="AB44" s="121"/>
      <c r="AC44" s="112" t="s">
        <v>205</v>
      </c>
      <c r="AD44" s="162"/>
      <c r="AE44" s="121"/>
      <c r="AF44" s="121"/>
      <c r="AG44" s="121"/>
      <c r="AH44" s="112" t="s">
        <v>205</v>
      </c>
      <c r="AI44" s="162"/>
      <c r="AJ44" s="121"/>
      <c r="AK44" s="121"/>
      <c r="AL44" s="121"/>
      <c r="AM44" s="112" t="s">
        <v>205</v>
      </c>
      <c r="AN44" s="162"/>
      <c r="AO44" s="121"/>
      <c r="AP44" s="123"/>
      <c r="AQ44" s="121"/>
    </row>
    <row r="45" spans="8:43" ht="13">
      <c r="H45" s="121"/>
      <c r="I45" s="121"/>
      <c r="J45" s="121"/>
      <c r="K45" s="171"/>
      <c r="L45" s="164" t="s">
        <v>208</v>
      </c>
      <c r="M45" s="163"/>
      <c r="N45" s="165"/>
      <c r="O45" s="121"/>
      <c r="P45" s="171"/>
      <c r="Q45" s="164" t="s">
        <v>214</v>
      </c>
      <c r="R45" s="163"/>
      <c r="S45" s="163"/>
      <c r="T45" s="121"/>
      <c r="U45" s="163"/>
      <c r="V45" s="164" t="s">
        <v>214</v>
      </c>
      <c r="W45" s="163"/>
      <c r="X45" s="165"/>
      <c r="Z45" s="159"/>
      <c r="AA45" s="121"/>
      <c r="AB45" s="121"/>
      <c r="AC45" s="160"/>
      <c r="AD45" s="161" t="s">
        <v>214</v>
      </c>
      <c r="AE45" s="160"/>
      <c r="AF45" s="160"/>
      <c r="AG45" s="121"/>
      <c r="AH45" s="160"/>
      <c r="AI45" s="161" t="s">
        <v>214</v>
      </c>
      <c r="AJ45" s="160"/>
      <c r="AK45" s="160"/>
      <c r="AL45" s="121"/>
      <c r="AM45" s="160"/>
      <c r="AN45" s="161" t="s">
        <v>214</v>
      </c>
      <c r="AO45" s="160"/>
      <c r="AP45" s="143"/>
      <c r="AQ45" s="121"/>
    </row>
    <row r="46" spans="8:43" ht="13">
      <c r="H46" s="121"/>
      <c r="I46" s="121"/>
      <c r="J46" s="121"/>
      <c r="K46" s="159"/>
      <c r="L46" s="121"/>
      <c r="M46" s="121"/>
      <c r="N46" s="123"/>
      <c r="O46" s="121"/>
      <c r="P46" s="159"/>
      <c r="Q46" s="121"/>
      <c r="R46" s="121"/>
      <c r="S46" s="121"/>
      <c r="T46" s="121"/>
      <c r="U46" s="121"/>
      <c r="V46" s="121"/>
      <c r="W46" s="121"/>
      <c r="X46" s="123"/>
      <c r="Z46" s="159"/>
      <c r="AA46" s="121"/>
      <c r="AB46" s="121"/>
      <c r="AC46" s="121"/>
      <c r="AD46" s="121"/>
      <c r="AE46" s="121"/>
      <c r="AF46" s="121"/>
      <c r="AG46" s="121"/>
      <c r="AH46" s="121"/>
      <c r="AI46" s="121"/>
      <c r="AJ46" s="121"/>
      <c r="AK46" s="121"/>
      <c r="AL46" s="121"/>
      <c r="AM46" s="121"/>
      <c r="AN46" s="121"/>
      <c r="AO46" s="121"/>
      <c r="AP46" s="123"/>
    </row>
    <row r="47" spans="8:43" ht="13">
      <c r="H47" s="121"/>
      <c r="I47" s="168" t="s">
        <v>193</v>
      </c>
      <c r="J47" s="121"/>
      <c r="K47" s="122" t="s">
        <v>207</v>
      </c>
      <c r="L47" s="121"/>
      <c r="M47" s="121"/>
      <c r="N47" s="123"/>
      <c r="O47" s="121"/>
      <c r="P47" s="122" t="s">
        <v>207</v>
      </c>
      <c r="Q47" s="121"/>
      <c r="R47" s="121"/>
      <c r="S47" s="121"/>
      <c r="T47" s="121"/>
      <c r="U47" s="112" t="s">
        <v>212</v>
      </c>
      <c r="V47" s="121"/>
      <c r="W47" s="121"/>
      <c r="X47" s="123"/>
      <c r="Z47" s="159"/>
      <c r="AA47" s="121"/>
      <c r="AB47" s="121"/>
      <c r="AC47" s="121"/>
      <c r="AD47" s="121"/>
      <c r="AE47" s="121"/>
      <c r="AF47" s="121"/>
      <c r="AG47" s="121"/>
      <c r="AH47" s="121"/>
      <c r="AI47" s="121"/>
      <c r="AJ47" s="121"/>
      <c r="AK47" s="121"/>
      <c r="AL47" s="121"/>
      <c r="AM47" s="112" t="s">
        <v>219</v>
      </c>
      <c r="AN47" s="121"/>
      <c r="AO47" s="121"/>
      <c r="AP47" s="123"/>
    </row>
    <row r="48" spans="8:43" ht="15.75" customHeight="1">
      <c r="H48" s="121"/>
      <c r="I48" s="121"/>
      <c r="J48" s="121"/>
      <c r="K48" s="171"/>
      <c r="L48" s="164" t="s">
        <v>179</v>
      </c>
      <c r="M48" s="163"/>
      <c r="N48" s="165"/>
      <c r="O48" s="121"/>
      <c r="P48" s="171"/>
      <c r="Q48" s="164" t="s">
        <v>210</v>
      </c>
      <c r="R48" s="163"/>
      <c r="S48" s="163"/>
      <c r="T48" s="121"/>
      <c r="U48" s="163"/>
      <c r="V48" s="164" t="s">
        <v>179</v>
      </c>
      <c r="W48" s="163"/>
      <c r="X48" s="165"/>
      <c r="Z48" s="159"/>
      <c r="AA48" s="167" t="s">
        <v>177</v>
      </c>
      <c r="AB48" s="121"/>
      <c r="AC48" s="121"/>
      <c r="AD48" s="121"/>
      <c r="AE48" s="121"/>
      <c r="AF48" s="121"/>
      <c r="AG48" s="121"/>
      <c r="AH48" s="121"/>
      <c r="AI48" s="121"/>
      <c r="AJ48" s="121"/>
      <c r="AK48" s="121"/>
      <c r="AL48" s="121"/>
      <c r="AM48" s="174"/>
      <c r="AN48" s="175" t="s">
        <v>179</v>
      </c>
      <c r="AO48" s="174"/>
      <c r="AP48" s="176"/>
    </row>
    <row r="49" spans="8:42" ht="15.75" customHeight="1">
      <c r="H49" s="121"/>
      <c r="I49" s="121"/>
      <c r="J49" s="121"/>
      <c r="K49" s="122" t="s">
        <v>206</v>
      </c>
      <c r="L49" s="162"/>
      <c r="M49" s="121"/>
      <c r="N49" s="123"/>
      <c r="O49" s="121"/>
      <c r="P49" s="122" t="s">
        <v>206</v>
      </c>
      <c r="Q49" s="162"/>
      <c r="R49" s="121"/>
      <c r="S49" s="121"/>
      <c r="T49" s="121"/>
      <c r="U49" s="112" t="s">
        <v>213</v>
      </c>
      <c r="V49" s="162"/>
      <c r="W49" s="121"/>
      <c r="X49" s="123"/>
      <c r="Z49" s="159"/>
      <c r="AA49" s="121"/>
      <c r="AB49" s="121"/>
      <c r="AC49" s="121"/>
      <c r="AD49" s="121"/>
      <c r="AE49" s="121"/>
      <c r="AF49" s="121"/>
      <c r="AG49" s="121"/>
      <c r="AH49" s="121"/>
      <c r="AI49" s="121"/>
      <c r="AJ49" s="121"/>
      <c r="AK49" s="121"/>
      <c r="AL49" s="121"/>
      <c r="AM49" s="112" t="s">
        <v>218</v>
      </c>
      <c r="AN49" s="162"/>
      <c r="AO49" s="121"/>
      <c r="AP49" s="123"/>
    </row>
    <row r="50" spans="8:42" ht="15.75" customHeight="1">
      <c r="H50" s="121"/>
      <c r="I50" s="121"/>
      <c r="J50" s="121"/>
      <c r="K50" s="171"/>
      <c r="L50" s="164" t="s">
        <v>210</v>
      </c>
      <c r="M50" s="163"/>
      <c r="N50" s="165"/>
      <c r="O50" s="121"/>
      <c r="P50" s="171"/>
      <c r="Q50" s="164" t="s">
        <v>210</v>
      </c>
      <c r="R50" s="163"/>
      <c r="S50" s="163"/>
      <c r="T50" s="121"/>
      <c r="U50" s="163"/>
      <c r="V50" s="164" t="s">
        <v>210</v>
      </c>
      <c r="W50" s="163"/>
      <c r="X50" s="165"/>
      <c r="Z50" s="159"/>
      <c r="AA50" s="121"/>
      <c r="AB50" s="121"/>
      <c r="AC50" s="121"/>
      <c r="AD50" s="121"/>
      <c r="AE50" s="121"/>
      <c r="AF50" s="121"/>
      <c r="AG50" s="121"/>
      <c r="AH50" s="121"/>
      <c r="AI50" s="121"/>
      <c r="AJ50" s="121"/>
      <c r="AK50" s="121"/>
      <c r="AL50" s="121"/>
      <c r="AM50" s="174"/>
      <c r="AN50" s="175" t="s">
        <v>210</v>
      </c>
      <c r="AO50" s="174"/>
      <c r="AP50" s="176"/>
    </row>
    <row r="51" spans="8:42" ht="15.75" customHeight="1">
      <c r="H51" s="121"/>
      <c r="I51" s="121"/>
      <c r="J51" s="121"/>
      <c r="K51" s="122" t="s">
        <v>205</v>
      </c>
      <c r="L51" s="162"/>
      <c r="M51" s="121"/>
      <c r="N51" s="123"/>
      <c r="O51" s="121"/>
      <c r="P51" s="122" t="s">
        <v>205</v>
      </c>
      <c r="Q51" s="162"/>
      <c r="R51" s="121"/>
      <c r="S51" s="121"/>
      <c r="T51" s="121"/>
      <c r="U51" s="112" t="s">
        <v>205</v>
      </c>
      <c r="V51" s="162"/>
      <c r="W51" s="121"/>
      <c r="X51" s="123"/>
      <c r="Z51" s="159"/>
      <c r="AA51" s="121"/>
      <c r="AB51" s="121"/>
      <c r="AC51" s="121"/>
      <c r="AD51" s="121"/>
      <c r="AE51" s="121"/>
      <c r="AF51" s="121"/>
      <c r="AG51" s="121"/>
      <c r="AH51" s="121"/>
      <c r="AI51" s="121"/>
      <c r="AJ51" s="121"/>
      <c r="AK51" s="121"/>
      <c r="AL51" s="121"/>
      <c r="AM51" s="112" t="s">
        <v>205</v>
      </c>
      <c r="AN51" s="162"/>
      <c r="AO51" s="121"/>
      <c r="AP51" s="123"/>
    </row>
    <row r="52" spans="8:42" ht="15.75" customHeight="1">
      <c r="H52" s="121"/>
      <c r="I52" s="121"/>
      <c r="J52" s="121"/>
      <c r="K52" s="171"/>
      <c r="L52" s="164" t="s">
        <v>210</v>
      </c>
      <c r="M52" s="163"/>
      <c r="N52" s="165"/>
      <c r="O52" s="121"/>
      <c r="P52" s="171"/>
      <c r="Q52" s="164" t="s">
        <v>210</v>
      </c>
      <c r="R52" s="163"/>
      <c r="S52" s="163"/>
      <c r="T52" s="121"/>
      <c r="U52" s="163"/>
      <c r="V52" s="164" t="s">
        <v>210</v>
      </c>
      <c r="W52" s="163"/>
      <c r="X52" s="165"/>
      <c r="Z52" s="159"/>
      <c r="AA52" s="121"/>
      <c r="AB52" s="121"/>
      <c r="AC52" s="112" t="s">
        <v>223</v>
      </c>
      <c r="AD52" s="121"/>
      <c r="AE52" s="121"/>
      <c r="AF52" s="121"/>
      <c r="AG52" s="121"/>
      <c r="AH52" s="121"/>
      <c r="AI52" s="121"/>
      <c r="AJ52" s="121"/>
      <c r="AK52" s="121"/>
      <c r="AL52" s="121"/>
      <c r="AM52" s="174"/>
      <c r="AN52" s="175" t="s">
        <v>210</v>
      </c>
      <c r="AO52" s="174"/>
      <c r="AP52" s="176"/>
    </row>
    <row r="53" spans="8:42" ht="15.75" customHeight="1">
      <c r="H53" s="121"/>
      <c r="I53" s="121"/>
      <c r="J53" s="121"/>
      <c r="K53" s="159"/>
      <c r="L53" s="121"/>
      <c r="M53" s="121"/>
      <c r="N53" s="123"/>
      <c r="O53" s="121"/>
      <c r="P53" s="159"/>
      <c r="Q53" s="121"/>
      <c r="R53" s="121"/>
      <c r="S53" s="121"/>
      <c r="T53" s="121"/>
      <c r="U53" s="121"/>
      <c r="V53" s="121"/>
      <c r="W53" s="121"/>
      <c r="X53" s="123"/>
      <c r="Z53" s="159"/>
      <c r="AA53" s="121"/>
      <c r="AB53" s="121"/>
      <c r="AC53" s="112" t="s">
        <v>221</v>
      </c>
      <c r="AD53" s="121"/>
      <c r="AE53" s="121"/>
      <c r="AF53" s="121"/>
      <c r="AG53" s="121"/>
      <c r="AH53" s="121"/>
      <c r="AI53" s="121"/>
      <c r="AJ53" s="121"/>
      <c r="AK53" s="121"/>
      <c r="AL53" s="121"/>
      <c r="AM53" s="121"/>
      <c r="AN53" s="121"/>
      <c r="AO53" s="121"/>
      <c r="AP53" s="123"/>
    </row>
    <row r="54" spans="8:42" ht="15.75" customHeight="1">
      <c r="H54" s="121"/>
      <c r="I54" s="121"/>
      <c r="J54" s="121"/>
      <c r="K54" s="159"/>
      <c r="L54" s="121"/>
      <c r="M54" s="121"/>
      <c r="N54" s="123"/>
      <c r="O54" s="121"/>
      <c r="P54" s="129" t="s">
        <v>224</v>
      </c>
      <c r="Q54" s="121"/>
      <c r="R54" s="121"/>
      <c r="S54" s="121"/>
      <c r="T54" s="121"/>
      <c r="U54" s="112"/>
      <c r="V54" s="121"/>
      <c r="W54" s="121"/>
      <c r="X54" s="123"/>
      <c r="Z54" s="159"/>
      <c r="AA54" s="121"/>
      <c r="AB54" s="121"/>
      <c r="AC54" s="112" t="s">
        <v>222</v>
      </c>
      <c r="AD54" s="121"/>
      <c r="AE54" s="121"/>
      <c r="AF54" s="121"/>
      <c r="AG54" s="121"/>
      <c r="AH54" s="121"/>
      <c r="AI54" s="121"/>
      <c r="AJ54" s="121"/>
      <c r="AK54" s="121"/>
      <c r="AL54" s="121"/>
      <c r="AM54" s="121"/>
      <c r="AN54" s="121"/>
      <c r="AO54" s="121"/>
      <c r="AP54" s="123"/>
    </row>
    <row r="55" spans="8:42" ht="15.75" customHeight="1">
      <c r="H55" s="121"/>
      <c r="I55" s="121"/>
      <c r="J55" s="121"/>
      <c r="K55" s="159"/>
      <c r="L55" s="121"/>
      <c r="M55" s="121"/>
      <c r="N55" s="123"/>
      <c r="O55" s="121"/>
      <c r="P55" s="129" t="s">
        <v>215</v>
      </c>
      <c r="Q55" s="121"/>
      <c r="R55" s="121"/>
      <c r="S55" s="121"/>
      <c r="T55" s="121"/>
      <c r="U55" s="121"/>
      <c r="V55" s="121"/>
      <c r="W55" s="121"/>
      <c r="X55" s="123"/>
      <c r="Z55" s="159"/>
      <c r="AA55" s="121"/>
      <c r="AB55" s="121"/>
      <c r="AC55" s="121"/>
      <c r="AD55" s="121"/>
      <c r="AE55" s="121"/>
      <c r="AF55" s="121"/>
      <c r="AG55" s="121"/>
      <c r="AH55" s="121"/>
      <c r="AI55" s="121"/>
      <c r="AJ55" s="121"/>
      <c r="AK55" s="121"/>
      <c r="AL55" s="121"/>
      <c r="AM55" s="121"/>
      <c r="AN55" s="121"/>
      <c r="AO55" s="121"/>
      <c r="AP55" s="123"/>
    </row>
    <row r="56" spans="8:42" ht="15.75" customHeight="1">
      <c r="H56" s="121"/>
      <c r="I56" s="121"/>
      <c r="J56" s="121"/>
      <c r="K56" s="159"/>
      <c r="L56" s="121"/>
      <c r="M56" s="121"/>
      <c r="N56" s="123"/>
      <c r="O56" s="121"/>
      <c r="P56" s="129" t="s">
        <v>216</v>
      </c>
      <c r="Q56" s="121"/>
      <c r="R56" s="121"/>
      <c r="S56" s="121"/>
      <c r="T56" s="121"/>
      <c r="U56" s="121"/>
      <c r="V56" s="121"/>
      <c r="W56" s="121"/>
      <c r="X56" s="123"/>
      <c r="Z56" s="159"/>
      <c r="AA56" s="121"/>
      <c r="AB56" s="121"/>
      <c r="AC56" s="121"/>
      <c r="AD56" s="121"/>
      <c r="AE56" s="121"/>
      <c r="AF56" s="121"/>
      <c r="AG56" s="121"/>
      <c r="AH56" s="121"/>
      <c r="AI56" s="121"/>
      <c r="AJ56" s="121"/>
      <c r="AK56" s="121"/>
      <c r="AL56" s="121"/>
      <c r="AM56" s="121"/>
      <c r="AN56" s="121"/>
      <c r="AO56" s="121"/>
      <c r="AP56" s="123"/>
    </row>
    <row r="57" spans="8:42" ht="15.75" customHeight="1" thickBot="1">
      <c r="H57" s="121"/>
      <c r="I57" s="121"/>
      <c r="J57" s="121"/>
      <c r="K57" s="166"/>
      <c r="L57" s="124"/>
      <c r="M57" s="124"/>
      <c r="N57" s="131"/>
      <c r="O57" s="121"/>
      <c r="P57" s="177" t="s">
        <v>217</v>
      </c>
      <c r="Q57" s="124"/>
      <c r="R57" s="124"/>
      <c r="S57" s="124"/>
      <c r="T57" s="124"/>
      <c r="U57" s="124"/>
      <c r="V57" s="124"/>
      <c r="W57" s="124"/>
      <c r="X57" s="131"/>
      <c r="Z57" s="166"/>
      <c r="AA57" s="124"/>
      <c r="AB57" s="124"/>
      <c r="AC57" s="124"/>
      <c r="AD57" s="124"/>
      <c r="AE57" s="124"/>
      <c r="AF57" s="124"/>
      <c r="AG57" s="124"/>
      <c r="AH57" s="124"/>
      <c r="AI57" s="124"/>
      <c r="AJ57" s="124"/>
      <c r="AK57" s="124"/>
      <c r="AL57" s="124"/>
      <c r="AM57" s="124"/>
      <c r="AN57" s="124"/>
      <c r="AO57" s="124"/>
      <c r="AP57" s="131"/>
    </row>
  </sheetData>
  <mergeCells count="1">
    <mergeCell ref="A4:A7"/>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O48"/>
  <sheetViews>
    <sheetView topLeftCell="A5" zoomScale="170" zoomScaleNormal="170" workbookViewId="0">
      <selection activeCell="F4" sqref="F4"/>
    </sheetView>
  </sheetViews>
  <sheetFormatPr baseColWidth="10" defaultColWidth="14.5" defaultRowHeight="15.75" customHeight="1"/>
  <cols>
    <col min="2" max="2" width="59.1640625" customWidth="1"/>
    <col min="3" max="3" width="8.1640625" customWidth="1"/>
    <col min="4" max="4" width="9.33203125" customWidth="1"/>
    <col min="5" max="5" width="10.1640625" customWidth="1"/>
    <col min="6" max="6" width="8.83203125" customWidth="1"/>
    <col min="7" max="7" width="9" customWidth="1"/>
    <col min="8" max="12" width="7" customWidth="1"/>
    <col min="13" max="13" width="7.5" customWidth="1"/>
    <col min="15" max="15" width="16.5" customWidth="1"/>
  </cols>
  <sheetData>
    <row r="1" spans="1:13" ht="15.75" customHeight="1">
      <c r="A1" s="15"/>
    </row>
    <row r="2" spans="1:13" ht="15.75" customHeight="1">
      <c r="A2" s="2"/>
      <c r="B2" s="16"/>
      <c r="D2" s="3"/>
      <c r="E2" s="3"/>
      <c r="F2" s="3"/>
      <c r="G2" s="3"/>
      <c r="H2" s="3"/>
      <c r="J2" s="3"/>
      <c r="K2" s="3"/>
      <c r="L2" s="3"/>
    </row>
    <row r="3" spans="1:13" ht="131" customHeight="1">
      <c r="B3" s="30" t="s">
        <v>252</v>
      </c>
    </row>
    <row r="4" spans="1:13" ht="15.75" customHeight="1">
      <c r="B4" s="17"/>
      <c r="C4" s="18" t="s">
        <v>101</v>
      </c>
      <c r="D4" s="19" t="s">
        <v>102</v>
      </c>
      <c r="E4" s="19" t="s">
        <v>103</v>
      </c>
      <c r="F4" s="19" t="s">
        <v>104</v>
      </c>
      <c r="G4" s="95" t="s">
        <v>100</v>
      </c>
      <c r="H4" s="106" t="s">
        <v>135</v>
      </c>
      <c r="J4" s="21" t="s">
        <v>105</v>
      </c>
      <c r="K4" s="22" t="s">
        <v>106</v>
      </c>
      <c r="L4" s="22" t="s">
        <v>12</v>
      </c>
    </row>
    <row r="5" spans="1:13" ht="15.75" customHeight="1">
      <c r="B5" s="96" t="s">
        <v>134</v>
      </c>
      <c r="C5" s="18" t="s">
        <v>107</v>
      </c>
      <c r="D5" s="19" t="s">
        <v>108</v>
      </c>
      <c r="E5" s="19" t="s">
        <v>109</v>
      </c>
      <c r="F5" s="19" t="s">
        <v>110</v>
      </c>
      <c r="G5" s="20" t="s">
        <v>11</v>
      </c>
      <c r="H5" s="25" t="s">
        <v>94</v>
      </c>
      <c r="J5" s="21" t="s">
        <v>111</v>
      </c>
      <c r="K5" s="22" t="s">
        <v>112</v>
      </c>
      <c r="L5" s="22" t="s">
        <v>113</v>
      </c>
      <c r="M5" s="3"/>
    </row>
    <row r="6" spans="1:13" ht="15.75" customHeight="1">
      <c r="B6" s="25" t="s">
        <v>15</v>
      </c>
      <c r="G6" s="23" t="s">
        <v>13</v>
      </c>
      <c r="H6" s="24" t="s">
        <v>14</v>
      </c>
      <c r="J6" s="90"/>
    </row>
    <row r="7" spans="1:13" ht="15.75" customHeight="1">
      <c r="B7" s="24" t="s">
        <v>19</v>
      </c>
      <c r="D7" s="3"/>
      <c r="G7" s="26" t="s">
        <v>16</v>
      </c>
      <c r="H7" s="27" t="s">
        <v>17</v>
      </c>
      <c r="I7" s="27" t="s">
        <v>18</v>
      </c>
      <c r="J7" s="90"/>
    </row>
    <row r="8" spans="1:13" ht="15.75" customHeight="1">
      <c r="B8" s="27" t="s">
        <v>20</v>
      </c>
      <c r="D8" s="3"/>
    </row>
    <row r="9" spans="1:13" ht="15.75" customHeight="1">
      <c r="B9" s="17"/>
      <c r="D9" s="3"/>
    </row>
    <row r="10" spans="1:13" ht="15.75" customHeight="1">
      <c r="B10" s="17"/>
    </row>
    <row r="12" spans="1:13" ht="15.75" customHeight="1">
      <c r="B12" s="17"/>
    </row>
    <row r="13" spans="1:13" ht="71" customHeight="1">
      <c r="B13" s="84" t="s">
        <v>147</v>
      </c>
      <c r="E13" s="3" t="s">
        <v>21</v>
      </c>
    </row>
    <row r="14" spans="1:13" ht="26" customHeight="1">
      <c r="E14" s="28"/>
      <c r="F14" s="180" t="s">
        <v>182</v>
      </c>
      <c r="G14" s="180" t="s">
        <v>184</v>
      </c>
      <c r="H14" s="180" t="s">
        <v>249</v>
      </c>
      <c r="I14" s="180" t="s">
        <v>250</v>
      </c>
      <c r="J14" s="180"/>
    </row>
    <row r="15" spans="1:13" ht="15.75" customHeight="1">
      <c r="B15" s="17"/>
      <c r="D15" s="184" t="s">
        <v>22</v>
      </c>
      <c r="E15" s="29" t="s">
        <v>182</v>
      </c>
      <c r="F15" s="179">
        <v>1</v>
      </c>
      <c r="G15" s="179">
        <v>2</v>
      </c>
      <c r="H15" s="179" t="s">
        <v>251</v>
      </c>
      <c r="I15" s="179" t="s">
        <v>251</v>
      </c>
      <c r="J15" s="179"/>
    </row>
    <row r="16" spans="1:13" ht="15.75" customHeight="1">
      <c r="D16" s="183"/>
      <c r="E16" s="29" t="s">
        <v>184</v>
      </c>
      <c r="F16" s="179">
        <v>1</v>
      </c>
      <c r="G16" s="179">
        <v>2</v>
      </c>
      <c r="H16" s="179" t="s">
        <v>251</v>
      </c>
      <c r="I16" s="179" t="s">
        <v>251</v>
      </c>
      <c r="J16" s="179"/>
    </row>
    <row r="17" spans="2:10" ht="15.75" customHeight="1">
      <c r="D17" s="183"/>
      <c r="E17" s="29" t="s">
        <v>185</v>
      </c>
      <c r="F17" s="179">
        <v>1</v>
      </c>
      <c r="G17" s="181">
        <v>1</v>
      </c>
      <c r="H17" s="181">
        <v>1</v>
      </c>
      <c r="I17" s="181">
        <v>1</v>
      </c>
      <c r="J17" s="179"/>
    </row>
    <row r="18" spans="2:10" ht="15.75" customHeight="1">
      <c r="D18" s="183"/>
      <c r="E18" s="29" t="s">
        <v>249</v>
      </c>
      <c r="F18" s="179" t="s">
        <v>251</v>
      </c>
      <c r="G18" s="179">
        <v>2</v>
      </c>
      <c r="H18" s="179">
        <v>2</v>
      </c>
      <c r="I18" s="179">
        <v>3</v>
      </c>
      <c r="J18" s="179"/>
    </row>
    <row r="19" spans="2:10" ht="15.75" customHeight="1">
      <c r="B19" s="3"/>
      <c r="D19" s="183"/>
      <c r="E19" s="29" t="s">
        <v>250</v>
      </c>
      <c r="F19" s="179" t="s">
        <v>251</v>
      </c>
      <c r="G19" s="179">
        <v>2</v>
      </c>
      <c r="H19" s="179">
        <v>2</v>
      </c>
      <c r="I19" s="179">
        <v>3</v>
      </c>
      <c r="J19" s="179"/>
    </row>
    <row r="20" spans="2:10" ht="15.75" customHeight="1">
      <c r="B20" s="17"/>
      <c r="E20" s="29" t="s">
        <v>186</v>
      </c>
      <c r="F20" s="179">
        <v>1</v>
      </c>
      <c r="G20" s="179">
        <v>2</v>
      </c>
      <c r="H20" s="179" t="s">
        <v>251</v>
      </c>
      <c r="I20" s="179" t="s">
        <v>251</v>
      </c>
      <c r="J20" s="179"/>
    </row>
    <row r="21" spans="2:10" ht="15.75" customHeight="1">
      <c r="B21" s="17"/>
      <c r="E21" s="29"/>
      <c r="F21" s="14"/>
      <c r="G21" s="14"/>
      <c r="H21" s="14"/>
      <c r="I21" s="14"/>
      <c r="J21" s="14"/>
    </row>
    <row r="23" spans="2:10" ht="15.75" customHeight="1">
      <c r="B23" s="88" t="s">
        <v>148</v>
      </c>
    </row>
    <row r="24" spans="2:10" ht="15.75" hidden="1" customHeight="1"/>
    <row r="25" spans="2:10" ht="7" hidden="1" customHeight="1"/>
    <row r="26" spans="2:10" ht="15" hidden="1" customHeight="1"/>
    <row r="27" spans="2:10" ht="1" hidden="1" customHeight="1"/>
    <row r="28" spans="2:10" ht="13"/>
    <row r="29" spans="2:10" ht="15.75" customHeight="1">
      <c r="B29" s="88" t="s">
        <v>253</v>
      </c>
    </row>
    <row r="30" spans="2:10" ht="15.75" customHeight="1">
      <c r="B30" s="88" t="s">
        <v>254</v>
      </c>
    </row>
    <row r="31" spans="2:10" ht="15.75" customHeight="1">
      <c r="B31" s="88"/>
    </row>
    <row r="32" spans="2:10" ht="15.75" customHeight="1">
      <c r="B32" s="88"/>
    </row>
    <row r="33" spans="2:15" ht="15.75" customHeight="1">
      <c r="B33" s="88"/>
      <c r="O33" s="94"/>
    </row>
    <row r="34" spans="2:15" ht="15.75" customHeight="1">
      <c r="B34" s="88"/>
    </row>
    <row r="35" spans="2:15" ht="15.75" customHeight="1">
      <c r="B35" s="88"/>
    </row>
    <row r="36" spans="2:15" ht="15.75" customHeight="1">
      <c r="B36" s="88"/>
    </row>
    <row r="48" spans="2:15" ht="15.75" customHeight="1">
      <c r="B48" s="94"/>
    </row>
  </sheetData>
  <mergeCells count="1">
    <mergeCell ref="D15:D19"/>
  </mergeCells>
  <printOptions horizontalCentered="1" gridLines="1"/>
  <pageMargins left="0.7" right="0.7" top="0.75" bottom="0.75" header="0" footer="0"/>
  <pageSetup fitToHeight="0" pageOrder="overThenDown" orientation="landscape" cellComments="atEnd"/>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R37"/>
  <sheetViews>
    <sheetView topLeftCell="A14" zoomScale="180" zoomScaleNormal="180" workbookViewId="0">
      <selection activeCell="G37" sqref="G37"/>
    </sheetView>
  </sheetViews>
  <sheetFormatPr baseColWidth="10" defaultColWidth="14.5" defaultRowHeight="15.75" customHeight="1"/>
  <cols>
    <col min="1" max="2" width="7.5" customWidth="1"/>
    <col min="3" max="3" width="32.83203125" customWidth="1"/>
    <col min="7" max="7" width="8.1640625" customWidth="1"/>
    <col min="8" max="8" width="11.1640625" customWidth="1"/>
    <col min="9" max="10" width="6" customWidth="1"/>
    <col min="11" max="11" width="8" customWidth="1"/>
    <col min="12" max="12" width="7" customWidth="1"/>
    <col min="13" max="13" width="9.1640625" customWidth="1"/>
    <col min="14" max="14" width="10" customWidth="1"/>
    <col min="15" max="17" width="6" customWidth="1"/>
    <col min="18" max="18" width="6.5" customWidth="1"/>
  </cols>
  <sheetData>
    <row r="2" spans="1:18" ht="92" customHeight="1">
      <c r="C2" s="86" t="s">
        <v>115</v>
      </c>
      <c r="G2" s="178" t="s">
        <v>183</v>
      </c>
      <c r="H2" s="178" t="s">
        <v>225</v>
      </c>
      <c r="I2" s="178" t="s">
        <v>230</v>
      </c>
      <c r="J2" s="31"/>
      <c r="K2" s="178" t="s">
        <v>183</v>
      </c>
      <c r="L2" s="31"/>
      <c r="M2" s="31"/>
      <c r="N2" s="31"/>
      <c r="O2" s="31"/>
      <c r="P2" s="31"/>
      <c r="Q2" s="31"/>
    </row>
    <row r="3" spans="1:18" ht="15.75" customHeight="1">
      <c r="B3" s="89" t="s">
        <v>23</v>
      </c>
      <c r="C3" s="85" t="s">
        <v>149</v>
      </c>
      <c r="F3" s="88" t="s">
        <v>182</v>
      </c>
      <c r="G3" s="149">
        <v>8</v>
      </c>
      <c r="H3" s="149">
        <v>1</v>
      </c>
      <c r="I3">
        <f t="shared" ref="I3:I8" si="0">G3*H3</f>
        <v>8</v>
      </c>
      <c r="K3">
        <v>8</v>
      </c>
      <c r="L3">
        <v>1</v>
      </c>
      <c r="M3">
        <f>K3*L3</f>
        <v>8</v>
      </c>
    </row>
    <row r="4" spans="1:18" ht="15.75" customHeight="1">
      <c r="B4" s="89" t="s">
        <v>24</v>
      </c>
      <c r="C4" s="85" t="s">
        <v>120</v>
      </c>
      <c r="F4" s="88" t="s">
        <v>184</v>
      </c>
      <c r="G4" s="149">
        <v>6</v>
      </c>
      <c r="H4" s="149">
        <v>2</v>
      </c>
      <c r="I4">
        <f t="shared" si="0"/>
        <v>12</v>
      </c>
      <c r="K4">
        <v>6</v>
      </c>
      <c r="L4">
        <v>2</v>
      </c>
      <c r="M4">
        <f t="shared" ref="M4:M8" si="1">K4*L4</f>
        <v>12</v>
      </c>
      <c r="R4" s="3"/>
    </row>
    <row r="5" spans="1:18" ht="15.75" customHeight="1">
      <c r="B5" s="89" t="s">
        <v>25</v>
      </c>
      <c r="C5" s="107" t="s">
        <v>136</v>
      </c>
      <c r="F5" s="88" t="s">
        <v>185</v>
      </c>
      <c r="G5" s="149">
        <v>7</v>
      </c>
      <c r="H5" s="149">
        <v>2</v>
      </c>
      <c r="I5">
        <f t="shared" si="0"/>
        <v>14</v>
      </c>
      <c r="K5">
        <v>7</v>
      </c>
      <c r="L5">
        <v>2</v>
      </c>
      <c r="M5">
        <f t="shared" si="1"/>
        <v>14</v>
      </c>
    </row>
    <row r="6" spans="1:18" ht="15.75" customHeight="1">
      <c r="B6" s="89" t="s">
        <v>26</v>
      </c>
      <c r="C6" s="107" t="s">
        <v>137</v>
      </c>
      <c r="F6" s="88" t="s">
        <v>186</v>
      </c>
      <c r="G6" s="149">
        <v>7</v>
      </c>
      <c r="H6" s="149">
        <v>1</v>
      </c>
      <c r="I6">
        <f t="shared" si="0"/>
        <v>7</v>
      </c>
      <c r="K6">
        <v>7</v>
      </c>
      <c r="L6">
        <v>1</v>
      </c>
      <c r="M6">
        <f t="shared" si="1"/>
        <v>7</v>
      </c>
    </row>
    <row r="7" spans="1:18" ht="15.75" customHeight="1">
      <c r="B7" s="89" t="s">
        <v>27</v>
      </c>
      <c r="C7" s="85" t="s">
        <v>121</v>
      </c>
      <c r="F7" s="88" t="s">
        <v>187</v>
      </c>
      <c r="G7" s="149">
        <v>8</v>
      </c>
      <c r="H7" s="149">
        <v>2</v>
      </c>
      <c r="I7">
        <f t="shared" si="0"/>
        <v>16</v>
      </c>
      <c r="K7" s="11">
        <v>7</v>
      </c>
      <c r="L7">
        <v>2</v>
      </c>
      <c r="M7">
        <f t="shared" si="1"/>
        <v>14</v>
      </c>
    </row>
    <row r="8" spans="1:18" ht="15.75" customHeight="1">
      <c r="A8" s="33"/>
      <c r="B8" s="89" t="s">
        <v>28</v>
      </c>
      <c r="C8" s="85" t="s">
        <v>156</v>
      </c>
      <c r="F8" s="88" t="s">
        <v>188</v>
      </c>
      <c r="G8" s="149">
        <v>9</v>
      </c>
      <c r="H8" s="149">
        <v>1</v>
      </c>
      <c r="I8">
        <f t="shared" si="0"/>
        <v>9</v>
      </c>
      <c r="K8" s="11">
        <v>7</v>
      </c>
      <c r="L8">
        <v>1</v>
      </c>
      <c r="M8">
        <f t="shared" si="1"/>
        <v>7</v>
      </c>
    </row>
    <row r="9" spans="1:18" ht="15.75" customHeight="1">
      <c r="A9" s="33"/>
      <c r="B9" s="89" t="s">
        <v>29</v>
      </c>
      <c r="C9" s="85" t="s">
        <v>160</v>
      </c>
      <c r="I9">
        <f>SUM(I3:I8)</f>
        <v>66</v>
      </c>
      <c r="M9">
        <f>SUM(M3:M8)</f>
        <v>62</v>
      </c>
    </row>
    <row r="10" spans="1:18" ht="15.75" customHeight="1">
      <c r="A10" s="33"/>
      <c r="B10" s="89" t="s">
        <v>30</v>
      </c>
      <c r="C10" s="85" t="s">
        <v>161</v>
      </c>
      <c r="H10" s="117" t="s">
        <v>189</v>
      </c>
      <c r="I10">
        <f>(I9*'B4'!$C$21)+I3</f>
        <v>90098</v>
      </c>
      <c r="M10">
        <f>(M9*'B4'!$C$21)+M3</f>
        <v>84638</v>
      </c>
      <c r="P10">
        <f>I10*0.9</f>
        <v>81088.2</v>
      </c>
      <c r="Q10" s="88" t="s">
        <v>231</v>
      </c>
    </row>
    <row r="11" spans="1:18" ht="15.75" customHeight="1">
      <c r="A11" s="33"/>
      <c r="B11" s="89" t="s">
        <v>138</v>
      </c>
      <c r="C11" s="85" t="s">
        <v>122</v>
      </c>
      <c r="H11" s="117" t="s">
        <v>190</v>
      </c>
      <c r="I11">
        <f>1+'B4'!C21*9</f>
        <v>12286</v>
      </c>
      <c r="M11">
        <f>I11</f>
        <v>12286</v>
      </c>
      <c r="P11">
        <f>M11</f>
        <v>12286</v>
      </c>
    </row>
    <row r="12" spans="1:18" ht="15.75" customHeight="1">
      <c r="A12" s="33"/>
      <c r="B12" s="89" t="s">
        <v>139</v>
      </c>
      <c r="C12" s="85" t="s">
        <v>123</v>
      </c>
      <c r="H12" s="88" t="s">
        <v>191</v>
      </c>
      <c r="I12">
        <f>I10/I11</f>
        <v>7.3333875956373111</v>
      </c>
      <c r="M12">
        <f>M10/M11</f>
        <v>6.8889793260621843</v>
      </c>
      <c r="P12">
        <f>P10/P11</f>
        <v>6.6000488360735794</v>
      </c>
    </row>
    <row r="13" spans="1:18" ht="15.75" customHeight="1">
      <c r="A13" s="33"/>
      <c r="B13" s="89"/>
      <c r="C13" s="85"/>
      <c r="I13" s="88" t="s">
        <v>226</v>
      </c>
      <c r="K13" s="117" t="s">
        <v>227</v>
      </c>
      <c r="L13" s="88"/>
      <c r="M13" s="88" t="s">
        <v>228</v>
      </c>
      <c r="P13" s="11" t="s">
        <v>229</v>
      </c>
    </row>
    <row r="14" spans="1:18" ht="65" customHeight="1">
      <c r="A14" s="33"/>
      <c r="B14" s="91" t="s">
        <v>114</v>
      </c>
      <c r="C14" s="5" t="s">
        <v>116</v>
      </c>
    </row>
    <row r="15" spans="1:18" ht="15.75" customHeight="1">
      <c r="A15" s="33"/>
      <c r="B15" s="89"/>
      <c r="H15" s="105"/>
    </row>
    <row r="16" spans="1:18" ht="15.75" customHeight="1">
      <c r="A16" s="33"/>
      <c r="B16" s="88" t="s">
        <v>95</v>
      </c>
      <c r="C16" s="88" t="s">
        <v>150</v>
      </c>
      <c r="F16" s="11" t="s">
        <v>232</v>
      </c>
    </row>
    <row r="17" spans="1:6" ht="15.75" customHeight="1">
      <c r="A17" s="36"/>
      <c r="C17" s="88" t="s">
        <v>151</v>
      </c>
      <c r="F17" s="11" t="s">
        <v>233</v>
      </c>
    </row>
    <row r="18" spans="1:6" ht="15.75" customHeight="1">
      <c r="C18" s="88" t="s">
        <v>154</v>
      </c>
    </row>
    <row r="19" spans="1:6" ht="15.75" customHeight="1">
      <c r="B19" s="88"/>
      <c r="C19" s="88" t="s">
        <v>152</v>
      </c>
    </row>
    <row r="20" spans="1:6" ht="15.75" customHeight="1">
      <c r="C20" s="88" t="s">
        <v>153</v>
      </c>
    </row>
    <row r="22" spans="1:6" ht="15.75" customHeight="1">
      <c r="B22" s="88" t="s">
        <v>157</v>
      </c>
      <c r="C22" s="88" t="s">
        <v>158</v>
      </c>
      <c r="F22" s="88" t="s">
        <v>234</v>
      </c>
    </row>
    <row r="23" spans="1:6" ht="15.75" customHeight="1">
      <c r="C23" s="88" t="s">
        <v>159</v>
      </c>
      <c r="F23" s="88" t="s">
        <v>235</v>
      </c>
    </row>
    <row r="24" spans="1:6" ht="15.75" customHeight="1">
      <c r="C24" s="88"/>
      <c r="F24" s="88" t="s">
        <v>236</v>
      </c>
    </row>
    <row r="25" spans="1:6" ht="15.75" customHeight="1">
      <c r="F25" s="88" t="s">
        <v>237</v>
      </c>
    </row>
    <row r="26" spans="1:6" ht="15.75" customHeight="1">
      <c r="F26" s="88" t="s">
        <v>238</v>
      </c>
    </row>
    <row r="27" spans="1:6" ht="15.75" customHeight="1">
      <c r="F27" s="88" t="s">
        <v>239</v>
      </c>
    </row>
    <row r="28" spans="1:6" ht="15.75" customHeight="1">
      <c r="F28" s="88" t="s">
        <v>240</v>
      </c>
    </row>
    <row r="30" spans="1:6" ht="15.75" customHeight="1">
      <c r="F30" s="88" t="s">
        <v>241</v>
      </c>
    </row>
    <row r="31" spans="1:6" ht="15.75" customHeight="1">
      <c r="F31" s="88" t="s">
        <v>242</v>
      </c>
    </row>
    <row r="32" spans="1:6" ht="15.75" customHeight="1">
      <c r="F32" s="88" t="s">
        <v>243</v>
      </c>
    </row>
    <row r="33" spans="6:7" ht="15.75" customHeight="1">
      <c r="F33" s="88" t="s">
        <v>244</v>
      </c>
    </row>
    <row r="34" spans="6:7" ht="15.75" customHeight="1">
      <c r="F34" s="88" t="s">
        <v>245</v>
      </c>
      <c r="G34">
        <v>1</v>
      </c>
    </row>
    <row r="35" spans="6:7" ht="15.75" customHeight="1">
      <c r="F35" s="88" t="s">
        <v>246</v>
      </c>
      <c r="G35">
        <v>4</v>
      </c>
    </row>
    <row r="36" spans="6:7" ht="15.75" customHeight="1">
      <c r="F36" s="88" t="s">
        <v>247</v>
      </c>
      <c r="G36">
        <v>8</v>
      </c>
    </row>
    <row r="37" spans="6:7" ht="15.75" customHeight="1">
      <c r="F37" s="88" t="s">
        <v>248</v>
      </c>
      <c r="G37">
        <f>_xlfn.FLOOR.MATH((G36-G34)/G35)-1</f>
        <v>0</v>
      </c>
    </row>
  </sheetData>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V1004"/>
  <sheetViews>
    <sheetView topLeftCell="A10" zoomScale="200" zoomScaleNormal="200" workbookViewId="0">
      <selection activeCell="O12" sqref="O12"/>
    </sheetView>
  </sheetViews>
  <sheetFormatPr baseColWidth="10" defaultColWidth="14.5" defaultRowHeight="15.75" customHeight="1"/>
  <cols>
    <col min="1" max="1" width="10.33203125" customWidth="1"/>
    <col min="3" max="3" width="29.1640625" customWidth="1"/>
    <col min="4" max="4" width="31.33203125" customWidth="1"/>
    <col min="5" max="48" width="6.5" customWidth="1"/>
  </cols>
  <sheetData>
    <row r="1" spans="1:48" ht="15.75" customHeight="1">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48" ht="15.75" customHeight="1">
      <c r="E2" s="18" t="s">
        <v>101</v>
      </c>
      <c r="F2" s="19" t="s">
        <v>102</v>
      </c>
      <c r="G2" s="19" t="s">
        <v>103</v>
      </c>
      <c r="H2" s="19" t="s">
        <v>104</v>
      </c>
      <c r="I2" s="95" t="s">
        <v>100</v>
      </c>
      <c r="J2" s="106" t="s">
        <v>135</v>
      </c>
      <c r="L2" s="21" t="s">
        <v>105</v>
      </c>
      <c r="M2" s="22" t="s">
        <v>106</v>
      </c>
      <c r="N2" s="22" t="s">
        <v>12</v>
      </c>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48" ht="15.75" customHeight="1">
      <c r="E3" s="18" t="s">
        <v>107</v>
      </c>
      <c r="F3" s="19" t="s">
        <v>108</v>
      </c>
      <c r="G3" s="19" t="s">
        <v>109</v>
      </c>
      <c r="H3" s="19" t="s">
        <v>110</v>
      </c>
      <c r="I3" s="20" t="s">
        <v>11</v>
      </c>
      <c r="J3" s="25" t="s">
        <v>94</v>
      </c>
      <c r="L3" s="21" t="s">
        <v>111</v>
      </c>
      <c r="M3" s="22" t="s">
        <v>112</v>
      </c>
      <c r="N3" s="22" t="s">
        <v>113</v>
      </c>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row>
    <row r="4" spans="1:48" ht="15.75" customHeight="1">
      <c r="I4" s="23" t="s">
        <v>13</v>
      </c>
      <c r="J4" s="24" t="s">
        <v>14</v>
      </c>
      <c r="L4" s="90"/>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1:48" ht="15.75" customHeight="1">
      <c r="F5" s="3"/>
      <c r="I5" s="26" t="s">
        <v>16</v>
      </c>
      <c r="J5" s="27" t="s">
        <v>17</v>
      </c>
      <c r="K5" s="27" t="s">
        <v>18</v>
      </c>
      <c r="L5" s="90"/>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row>
    <row r="6" spans="1:48" ht="93" customHeight="1">
      <c r="C6" s="84" t="s">
        <v>155</v>
      </c>
      <c r="E6" s="37" t="s">
        <v>31</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15.75" customHeight="1">
      <c r="E7" s="12">
        <v>1</v>
      </c>
      <c r="F7" s="12">
        <v>2</v>
      </c>
      <c r="G7" s="12">
        <v>3</v>
      </c>
      <c r="H7" s="12">
        <v>4</v>
      </c>
      <c r="I7" s="12">
        <v>5</v>
      </c>
      <c r="J7" s="12">
        <v>6</v>
      </c>
      <c r="K7" s="12">
        <v>7</v>
      </c>
      <c r="L7" s="12">
        <v>8</v>
      </c>
      <c r="M7" s="12">
        <v>9</v>
      </c>
      <c r="N7" s="12">
        <v>10</v>
      </c>
      <c r="O7" s="12">
        <v>11</v>
      </c>
      <c r="P7" s="12">
        <v>12</v>
      </c>
      <c r="Q7" s="12">
        <v>13</v>
      </c>
      <c r="R7" s="12">
        <v>14</v>
      </c>
      <c r="S7" s="12">
        <v>15</v>
      </c>
      <c r="T7" s="12">
        <v>16</v>
      </c>
      <c r="U7" s="12">
        <v>17</v>
      </c>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row>
    <row r="8" spans="1:48" ht="15.75" customHeight="1" thickBot="1">
      <c r="C8" s="32" t="s">
        <v>96</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row>
    <row r="9" spans="1:48" ht="15.75" customHeight="1">
      <c r="B9" s="200" t="s">
        <v>23</v>
      </c>
      <c r="C9" s="85" t="s">
        <v>149</v>
      </c>
      <c r="D9" s="34"/>
      <c r="E9" s="38" t="s">
        <v>102</v>
      </c>
      <c r="F9" s="38" t="s">
        <v>103</v>
      </c>
      <c r="G9" s="38" t="s">
        <v>104</v>
      </c>
      <c r="H9" s="38" t="s">
        <v>11</v>
      </c>
      <c r="I9" s="38" t="s">
        <v>94</v>
      </c>
      <c r="J9" s="38" t="s">
        <v>105</v>
      </c>
      <c r="K9" s="38" t="s">
        <v>106</v>
      </c>
      <c r="L9" s="38" t="s">
        <v>12</v>
      </c>
      <c r="M9" s="38"/>
      <c r="N9" s="38"/>
      <c r="O9" s="38"/>
      <c r="P9" s="38"/>
      <c r="Q9" s="38"/>
      <c r="R9" s="38"/>
      <c r="S9" s="38"/>
      <c r="T9" s="38"/>
      <c r="U9" s="38"/>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row>
    <row r="10" spans="1:48" ht="15.75" customHeight="1" thickBot="1">
      <c r="A10" s="39"/>
      <c r="B10" s="201" t="s">
        <v>24</v>
      </c>
      <c r="C10" s="85" t="s">
        <v>120</v>
      </c>
      <c r="D10" s="34"/>
      <c r="E10" s="38" t="s">
        <v>108</v>
      </c>
      <c r="F10" s="38" t="s">
        <v>109</v>
      </c>
      <c r="G10" s="38" t="s">
        <v>110</v>
      </c>
      <c r="H10" s="38" t="s">
        <v>110</v>
      </c>
      <c r="I10" s="38" t="s">
        <v>110</v>
      </c>
      <c r="J10" s="38" t="s">
        <v>100</v>
      </c>
      <c r="K10" s="38" t="s">
        <v>135</v>
      </c>
      <c r="L10" s="38" t="s">
        <v>111</v>
      </c>
      <c r="M10" s="38" t="s">
        <v>112</v>
      </c>
      <c r="N10" s="38" t="s">
        <v>113</v>
      </c>
      <c r="O10" s="38"/>
      <c r="P10" s="38"/>
      <c r="Q10" s="38"/>
      <c r="R10" s="38"/>
      <c r="S10" s="38"/>
      <c r="T10" s="38"/>
      <c r="U10" s="38"/>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row>
    <row r="11" spans="1:48" ht="15.75" customHeight="1">
      <c r="A11" s="39"/>
      <c r="B11" s="200" t="s">
        <v>25</v>
      </c>
      <c r="C11" s="107" t="s">
        <v>136</v>
      </c>
      <c r="D11" s="35"/>
      <c r="E11" s="38"/>
      <c r="F11" s="38" t="s">
        <v>102</v>
      </c>
      <c r="G11" s="38" t="s">
        <v>103</v>
      </c>
      <c r="H11" s="38" t="s">
        <v>103</v>
      </c>
      <c r="I11" s="38" t="s">
        <v>103</v>
      </c>
      <c r="J11" s="38" t="s">
        <v>104</v>
      </c>
      <c r="K11" s="38" t="s">
        <v>104</v>
      </c>
      <c r="L11" s="38" t="s">
        <v>104</v>
      </c>
      <c r="M11" s="38" t="s">
        <v>16</v>
      </c>
      <c r="N11" s="38" t="s">
        <v>17</v>
      </c>
      <c r="O11" s="38" t="s">
        <v>18</v>
      </c>
      <c r="P11" s="38" t="s">
        <v>255</v>
      </c>
      <c r="Q11" s="38"/>
      <c r="R11" s="38"/>
      <c r="S11" s="38"/>
      <c r="T11" s="38"/>
      <c r="U11" s="38"/>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row>
    <row r="12" spans="1:48" ht="15.75" customHeight="1" thickBot="1">
      <c r="A12" s="39"/>
      <c r="B12" s="201" t="s">
        <v>26</v>
      </c>
      <c r="C12" s="107" t="s">
        <v>137</v>
      </c>
      <c r="D12" s="34"/>
      <c r="E12" s="38"/>
      <c r="F12" s="38" t="s">
        <v>108</v>
      </c>
      <c r="G12" s="38" t="s">
        <v>109</v>
      </c>
      <c r="H12" s="38" t="s">
        <v>109</v>
      </c>
      <c r="I12" s="38" t="s">
        <v>109</v>
      </c>
      <c r="J12" s="38" t="s">
        <v>110</v>
      </c>
      <c r="K12" s="38" t="s">
        <v>110</v>
      </c>
      <c r="L12" s="38" t="s">
        <v>110</v>
      </c>
      <c r="M12" s="38" t="s">
        <v>13</v>
      </c>
      <c r="N12" s="38" t="s">
        <v>14</v>
      </c>
      <c r="O12" s="38"/>
      <c r="P12" s="38"/>
      <c r="Q12" s="38"/>
      <c r="R12" s="38"/>
      <c r="S12" s="38"/>
      <c r="T12" s="38"/>
      <c r="U12" s="38"/>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48" ht="15.75" customHeight="1">
      <c r="A13" s="39"/>
      <c r="B13" s="200" t="s">
        <v>27</v>
      </c>
      <c r="C13" s="85" t="s">
        <v>121</v>
      </c>
      <c r="D13" s="34"/>
      <c r="E13" s="38"/>
      <c r="F13" s="38"/>
      <c r="G13" s="38" t="s">
        <v>102</v>
      </c>
      <c r="H13" s="38" t="s">
        <v>102</v>
      </c>
      <c r="I13" s="38" t="s">
        <v>102</v>
      </c>
      <c r="J13" s="38" t="s">
        <v>103</v>
      </c>
      <c r="K13" s="38" t="s">
        <v>103</v>
      </c>
      <c r="L13" s="38" t="s">
        <v>103</v>
      </c>
      <c r="M13" s="38"/>
      <c r="N13" s="38"/>
      <c r="O13" s="38"/>
      <c r="P13" s="38"/>
      <c r="Q13" s="38"/>
      <c r="R13" s="38"/>
      <c r="S13" s="38"/>
      <c r="T13" s="38"/>
      <c r="U13" s="38"/>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row>
    <row r="14" spans="1:48" ht="15.75" customHeight="1" thickBot="1">
      <c r="A14" s="39"/>
      <c r="B14" s="201" t="s">
        <v>28</v>
      </c>
      <c r="C14" s="85" t="s">
        <v>156</v>
      </c>
      <c r="D14" s="34"/>
      <c r="E14" s="38"/>
      <c r="F14" s="38"/>
      <c r="G14" s="38" t="s">
        <v>108</v>
      </c>
      <c r="H14" s="38" t="s">
        <v>108</v>
      </c>
      <c r="I14" s="38" t="s">
        <v>108</v>
      </c>
      <c r="J14" s="38" t="s">
        <v>109</v>
      </c>
      <c r="K14" s="38" t="s">
        <v>109</v>
      </c>
      <c r="L14" s="38" t="s">
        <v>109</v>
      </c>
      <c r="M14" s="38"/>
      <c r="N14" s="38"/>
      <c r="O14" s="38"/>
      <c r="P14" s="38"/>
      <c r="Q14" s="38"/>
      <c r="R14" s="38"/>
      <c r="S14" s="38"/>
      <c r="T14" s="38"/>
      <c r="U14" s="38"/>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row>
    <row r="15" spans="1:48" ht="15.75" customHeight="1">
      <c r="A15" s="39"/>
      <c r="B15" s="89" t="s">
        <v>29</v>
      </c>
      <c r="C15" s="85" t="s">
        <v>160</v>
      </c>
      <c r="D15" s="34"/>
      <c r="E15" s="38"/>
      <c r="F15" s="38"/>
      <c r="G15" s="38"/>
      <c r="H15" s="38"/>
      <c r="I15" s="38"/>
      <c r="J15" s="38" t="s">
        <v>102</v>
      </c>
      <c r="K15" s="38" t="s">
        <v>102</v>
      </c>
      <c r="L15" s="38" t="s">
        <v>102</v>
      </c>
      <c r="M15" s="38"/>
      <c r="N15" s="38"/>
      <c r="O15" s="38"/>
      <c r="P15" s="38"/>
      <c r="Q15" s="38"/>
      <c r="R15" s="38"/>
      <c r="S15" s="38"/>
      <c r="T15" s="38"/>
      <c r="U15" s="38"/>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row>
    <row r="16" spans="1:48" ht="15.75" customHeight="1">
      <c r="A16" s="39"/>
      <c r="B16" s="89" t="s">
        <v>30</v>
      </c>
      <c r="C16" s="85" t="s">
        <v>161</v>
      </c>
      <c r="D16" s="34"/>
      <c r="E16" s="38"/>
      <c r="F16" s="38"/>
      <c r="G16" s="38"/>
      <c r="H16" s="38"/>
      <c r="I16" s="38"/>
      <c r="J16" s="38" t="s">
        <v>108</v>
      </c>
      <c r="K16" s="38" t="s">
        <v>108</v>
      </c>
      <c r="L16" s="38" t="s">
        <v>108</v>
      </c>
      <c r="M16" s="38"/>
      <c r="N16" s="38"/>
      <c r="O16" s="38"/>
      <c r="P16" s="38"/>
      <c r="Q16" s="38"/>
      <c r="R16" s="38"/>
      <c r="S16" s="38"/>
      <c r="T16" s="38"/>
      <c r="U16" s="38"/>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row>
    <row r="17" spans="1:48" ht="15.75" customHeight="1">
      <c r="A17" s="39"/>
      <c r="B17" s="89" t="s">
        <v>138</v>
      </c>
      <c r="C17" s="85" t="s">
        <v>122</v>
      </c>
      <c r="D17" s="34"/>
      <c r="E17" s="38"/>
      <c r="F17" s="38"/>
      <c r="G17" s="38"/>
      <c r="H17" s="38"/>
      <c r="I17" s="38"/>
      <c r="J17" s="38"/>
      <c r="K17" s="38"/>
      <c r="L17" s="38"/>
      <c r="M17" s="38"/>
      <c r="N17" s="38"/>
      <c r="O17" s="38"/>
      <c r="P17" s="38"/>
      <c r="Q17" s="38"/>
      <c r="R17" s="38"/>
      <c r="S17" s="38"/>
      <c r="T17" s="38"/>
      <c r="U17" s="38"/>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row>
    <row r="18" spans="1:48" ht="15.75" customHeight="1">
      <c r="A18" s="39"/>
      <c r="B18" s="89" t="s">
        <v>139</v>
      </c>
      <c r="C18" s="85" t="s">
        <v>123</v>
      </c>
      <c r="D18" s="34"/>
      <c r="E18" s="38"/>
      <c r="F18" s="38"/>
      <c r="G18" s="38"/>
      <c r="H18" s="38"/>
      <c r="I18" s="38"/>
      <c r="J18" s="38"/>
      <c r="K18" s="38"/>
      <c r="L18" s="38"/>
      <c r="M18" s="38"/>
      <c r="N18" s="38"/>
      <c r="O18" s="38"/>
      <c r="P18" s="38"/>
      <c r="Q18" s="38"/>
      <c r="R18" s="38"/>
      <c r="S18" s="38"/>
      <c r="T18" s="38"/>
      <c r="U18" s="38"/>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row>
    <row r="19" spans="1:48" ht="15.75" customHeight="1">
      <c r="A19" s="39"/>
      <c r="B19" s="89"/>
      <c r="D19" s="34"/>
      <c r="E19" s="38"/>
      <c r="F19" s="38"/>
      <c r="G19" s="38"/>
      <c r="H19" s="38"/>
      <c r="I19" s="38"/>
      <c r="J19" s="38"/>
      <c r="K19" s="38"/>
      <c r="L19" s="38"/>
      <c r="M19" s="38"/>
      <c r="N19" s="38"/>
      <c r="O19" s="38"/>
      <c r="P19" s="38"/>
      <c r="Q19" s="38"/>
      <c r="R19" s="38"/>
      <c r="S19" s="38"/>
      <c r="T19" s="38"/>
      <c r="U19" s="38"/>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row>
    <row r="20" spans="1:48" ht="15.75" customHeight="1">
      <c r="B20" s="89"/>
      <c r="C20" s="85"/>
      <c r="D20" s="34"/>
      <c r="E20" s="38"/>
      <c r="F20" s="38"/>
      <c r="G20" s="38"/>
      <c r="H20" s="38"/>
      <c r="I20" s="38"/>
      <c r="J20" s="38"/>
      <c r="K20" s="38"/>
      <c r="L20" s="38"/>
      <c r="M20" s="38"/>
      <c r="N20" s="38"/>
      <c r="O20" s="38"/>
      <c r="P20" s="38"/>
      <c r="Q20" s="38"/>
      <c r="R20" s="38"/>
      <c r="S20" s="38"/>
      <c r="T20" s="38"/>
      <c r="U20" s="38"/>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row>
    <row r="21" spans="1:48" ht="15.75" customHeight="1">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row>
    <row r="22" spans="1:48" ht="13" customHeight="1">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row>
    <row r="23" spans="1:48" ht="15.75" hidden="1" customHeight="1">
      <c r="D23" s="11"/>
      <c r="E23" s="40"/>
      <c r="F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row>
    <row r="24" spans="1:48" ht="6" hidden="1" customHeight="1">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row>
    <row r="25" spans="1:48" ht="15" hidden="1" customHeight="1">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row>
    <row r="26" spans="1:48" ht="1" hidden="1" customHeight="1">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row>
    <row r="27" spans="1:48" ht="82" customHeight="1">
      <c r="C27" s="84" t="s">
        <v>124</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row>
    <row r="28" spans="1:48" ht="86" customHeight="1">
      <c r="C28" s="5"/>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row>
    <row r="29" spans="1:48" ht="15.75" customHeight="1">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row>
    <row r="30" spans="1:48" ht="15.75" customHeight="1">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row>
    <row r="31" spans="1:48" ht="15.75" customHeight="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row>
    <row r="32" spans="1:48" ht="15.75" customHeight="1">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row>
    <row r="33" spans="5:48" ht="15.75" customHeight="1">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row>
    <row r="34" spans="5:48" ht="15.75" customHeight="1">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row>
    <row r="35" spans="5:48" ht="15.75" customHeight="1">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row>
    <row r="36" spans="5:48" ht="15.75" customHeight="1">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row>
    <row r="37" spans="5:48" ht="15.75" customHeight="1">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row>
    <row r="38" spans="5:48" ht="15.75" customHeight="1">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row>
    <row r="39" spans="5:48" ht="15.75" customHeight="1">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row>
    <row r="40" spans="5:48" ht="15.75" customHeight="1">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row>
    <row r="41" spans="5:48" ht="15.75" customHeight="1">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row>
    <row r="42" spans="5:48" ht="15.75" customHeight="1">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row>
    <row r="43" spans="5:48" ht="15.75" customHeight="1">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row>
    <row r="44" spans="5:48" ht="15.75" customHeight="1">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row>
    <row r="45" spans="5:48" ht="15.75" customHeight="1">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row>
    <row r="46" spans="5:48" ht="15.75" customHeight="1">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row>
    <row r="47" spans="5:48" ht="15.75" customHeight="1">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row>
    <row r="48" spans="5:48" ht="15.75" customHeight="1">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row>
    <row r="49" spans="5:48" ht="15.75" customHeight="1">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row>
    <row r="50" spans="5:48" ht="15.75" customHeight="1">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row>
    <row r="51" spans="5:48" ht="15.75" customHeight="1">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row>
    <row r="52" spans="5:48" ht="15.75" customHeight="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row>
    <row r="53" spans="5:48" ht="15.75" customHeight="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row>
    <row r="54" spans="5:48" ht="15.75" customHeight="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row>
    <row r="55" spans="5:48" ht="15.75" customHeight="1">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row>
    <row r="56" spans="5:48" ht="15.75" customHeight="1">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row>
    <row r="57" spans="5:48" ht="15.75" customHeight="1">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row>
    <row r="58" spans="5:48" ht="15.75" customHeight="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row>
    <row r="59" spans="5:48" ht="15.75" customHeight="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row>
    <row r="60" spans="5:48" ht="15.75" customHeight="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row>
    <row r="61" spans="5:48" ht="15.75" customHeight="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row>
    <row r="62" spans="5:48" ht="15.75" customHeight="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row>
    <row r="63" spans="5:48" ht="13">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row>
    <row r="64" spans="5:48" ht="13">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row>
    <row r="65" spans="5:48" ht="13">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row>
    <row r="66" spans="5:48" ht="13">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row>
    <row r="67" spans="5:48" ht="13">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row>
    <row r="68" spans="5:48" ht="13">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row>
    <row r="69" spans="5:48" ht="13">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row>
    <row r="70" spans="5:48" ht="13">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row>
    <row r="71" spans="5:48" ht="13">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row>
    <row r="72" spans="5:48" ht="13">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row>
    <row r="73" spans="5:48" ht="13">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row>
    <row r="74" spans="5:48" ht="13">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row>
    <row r="75" spans="5:48" ht="13">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row>
    <row r="76" spans="5:48" ht="13">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row>
    <row r="77" spans="5:48" ht="13">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row>
    <row r="78" spans="5:48" ht="13">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row>
    <row r="79" spans="5:48" ht="13">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row>
    <row r="80" spans="5:48" ht="13">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row>
    <row r="81" spans="5:48" ht="13">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row>
    <row r="82" spans="5:48" ht="13">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row>
    <row r="83" spans="5:48" ht="13">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row>
    <row r="84" spans="5:48" ht="13">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row>
    <row r="85" spans="5:48" ht="13">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row>
    <row r="86" spans="5:48" ht="13">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row>
    <row r="87" spans="5:48" ht="13">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row>
    <row r="88" spans="5:48" ht="13">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row>
    <row r="89" spans="5:48" ht="13">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row>
    <row r="90" spans="5:48" ht="13">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row>
    <row r="91" spans="5:48" ht="13">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row>
    <row r="92" spans="5:48" ht="13">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row>
    <row r="93" spans="5:48" ht="13">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row>
    <row r="94" spans="5:48" ht="13">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row>
    <row r="95" spans="5:48" ht="13">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row>
    <row r="96" spans="5:48" ht="13">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5:48" ht="13">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row>
    <row r="98" spans="5:48" ht="13">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row>
    <row r="99" spans="5:48" ht="13">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row>
    <row r="100" spans="5:48" ht="13">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row>
    <row r="101" spans="5:48" ht="13">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row>
    <row r="102" spans="5:48" ht="13">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row>
    <row r="103" spans="5:48" ht="13">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row>
    <row r="104" spans="5:48" ht="13">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row>
    <row r="105" spans="5:48" ht="13">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row>
    <row r="106" spans="5:48" ht="13">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row>
    <row r="107" spans="5:48" ht="13">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row>
    <row r="108" spans="5:48" ht="13">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row>
    <row r="109" spans="5:48" ht="13">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5:48" ht="13">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row>
    <row r="111" spans="5:48" ht="13">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row>
    <row r="112" spans="5:48" ht="13">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row>
    <row r="113" spans="5:48" ht="13">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row>
    <row r="114" spans="5:48" ht="13">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row>
    <row r="115" spans="5:48" ht="13">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row>
    <row r="116" spans="5:48" ht="13">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row>
    <row r="117" spans="5:48" ht="13">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row>
    <row r="118" spans="5:48" ht="13">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row>
    <row r="119" spans="5:48" ht="13">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row>
    <row r="120" spans="5:48" ht="13">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row>
    <row r="121" spans="5:48" ht="13">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row>
    <row r="122" spans="5:48" ht="13">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row>
    <row r="123" spans="5:48" ht="13">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row>
    <row r="124" spans="5:48" ht="13">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row>
    <row r="125" spans="5:48" ht="13">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row>
    <row r="126" spans="5:48" ht="13">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row>
    <row r="127" spans="5:48" ht="13">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row>
    <row r="128" spans="5:48" ht="13">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row>
    <row r="129" spans="5:48" ht="13">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row>
    <row r="130" spans="5:48" ht="13">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row>
    <row r="131" spans="5:48" ht="13">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row>
    <row r="132" spans="5:48" ht="13">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row>
    <row r="133" spans="5:48" ht="13">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row>
    <row r="134" spans="5:48" ht="13">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row>
    <row r="135" spans="5:48" ht="13">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row>
    <row r="136" spans="5:48" ht="13">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row>
    <row r="137" spans="5:48" ht="13">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row>
    <row r="138" spans="5:48" ht="13">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row>
    <row r="139" spans="5:48" ht="13">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row>
    <row r="140" spans="5:48" ht="13">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row>
    <row r="141" spans="5:48" ht="13">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row>
    <row r="142" spans="5:48" ht="13">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row>
    <row r="143" spans="5:48" ht="13">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row>
    <row r="144" spans="5:48" ht="13">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row>
    <row r="145" spans="5:48" ht="13">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row>
    <row r="146" spans="5:48" ht="13">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row>
    <row r="147" spans="5:48" ht="13">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row>
    <row r="148" spans="5:48" ht="13">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row>
    <row r="149" spans="5:48" ht="13">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row>
    <row r="150" spans="5:48" ht="13">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row>
    <row r="151" spans="5:48" ht="13">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row>
    <row r="152" spans="5:48" ht="13">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row>
    <row r="153" spans="5:48" ht="13">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row>
    <row r="154" spans="5:48" ht="13">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row>
    <row r="155" spans="5:48" ht="13">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row>
    <row r="156" spans="5:48" ht="13">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row>
    <row r="157" spans="5:48" ht="13">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row>
    <row r="158" spans="5:48" ht="13">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row>
    <row r="159" spans="5:48" ht="13">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row>
    <row r="160" spans="5:48" ht="13">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row>
    <row r="161" spans="5:48" ht="13">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row>
    <row r="162" spans="5:48" ht="13">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row>
    <row r="163" spans="5:48" ht="13">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row>
    <row r="164" spans="5:48" ht="13">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row>
    <row r="165" spans="5:48" ht="13">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row>
    <row r="166" spans="5:48" ht="13">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row>
    <row r="167" spans="5:48" ht="13">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row>
    <row r="168" spans="5:48" ht="13">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row>
    <row r="169" spans="5:48" ht="13">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row>
    <row r="170" spans="5:48" ht="13">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row>
    <row r="171" spans="5:48" ht="13">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row>
    <row r="172" spans="5:48" ht="13">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row>
    <row r="173" spans="5:48" ht="13">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row>
    <row r="174" spans="5:48" ht="13">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row>
    <row r="175" spans="5:48" ht="13">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row>
    <row r="176" spans="5:48" ht="13">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row>
    <row r="177" spans="5:48" ht="13">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row>
    <row r="178" spans="5:48" ht="13">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row>
    <row r="179" spans="5:48" ht="13">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row>
    <row r="180" spans="5:48" ht="13">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row>
    <row r="181" spans="5:48" ht="13">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row>
    <row r="182" spans="5:48" ht="13">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row>
    <row r="183" spans="5:48" ht="13">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row>
    <row r="184" spans="5:48" ht="13">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row>
    <row r="185" spans="5:48" ht="13">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row>
    <row r="186" spans="5:48" ht="13">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row>
    <row r="187" spans="5:48" ht="13">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row>
    <row r="188" spans="5:48" ht="13">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row>
    <row r="189" spans="5:48" ht="13">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row>
    <row r="190" spans="5:48" ht="13">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row>
    <row r="191" spans="5:48" ht="13">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row>
    <row r="192" spans="5:48" ht="13">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row>
    <row r="193" spans="5:48" ht="13">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row>
    <row r="194" spans="5:48" ht="13">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row>
    <row r="195" spans="5:48" ht="13">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row>
    <row r="196" spans="5:48" ht="13">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row>
    <row r="197" spans="5:48" ht="13">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row>
    <row r="198" spans="5:48" ht="13">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row>
    <row r="199" spans="5:48" ht="13">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row>
    <row r="200" spans="5:48" ht="13">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row>
    <row r="201" spans="5:48" ht="13">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row>
    <row r="202" spans="5:48" ht="13">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row>
    <row r="203" spans="5:48" ht="13">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row>
    <row r="204" spans="5:48" ht="13">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row>
    <row r="205" spans="5:48" ht="13">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row>
    <row r="206" spans="5:48" ht="13">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row>
    <row r="207" spans="5:48" ht="13">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row>
    <row r="208" spans="5:48" ht="13">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row>
    <row r="209" spans="5:48" ht="13">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row>
    <row r="210" spans="5:48" ht="13">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row>
    <row r="211" spans="5:48" ht="13">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row>
    <row r="212" spans="5:48" ht="13">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row>
    <row r="213" spans="5:48" ht="13">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row>
    <row r="214" spans="5:48" ht="13">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row>
    <row r="215" spans="5:48" ht="13">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row>
    <row r="216" spans="5:48" ht="13">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row>
    <row r="217" spans="5:48" ht="13">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row>
    <row r="218" spans="5:48" ht="13">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row>
    <row r="219" spans="5:48" ht="13">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row>
    <row r="220" spans="5:48" ht="13">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row>
    <row r="221" spans="5:48" ht="13">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row>
    <row r="222" spans="5:48" ht="13">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row>
    <row r="223" spans="5:48" ht="13">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row>
    <row r="224" spans="5:48" ht="13">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row>
    <row r="225" spans="5:48" ht="13">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row>
    <row r="226" spans="5:48" ht="13">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row>
    <row r="227" spans="5:48" ht="13">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row>
    <row r="228" spans="5:48" ht="13">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row>
    <row r="229" spans="5:48" ht="13">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row>
    <row r="230" spans="5:48" ht="13">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row>
    <row r="231" spans="5:48" ht="13">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row>
    <row r="232" spans="5:48" ht="13">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row>
    <row r="233" spans="5:48" ht="13">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row>
    <row r="234" spans="5:48" ht="13">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row>
    <row r="235" spans="5:48" ht="13">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row>
    <row r="236" spans="5:48" ht="13">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row>
    <row r="237" spans="5:48" ht="13">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row>
    <row r="238" spans="5:48" ht="13">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row>
    <row r="239" spans="5:48" ht="13">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row>
    <row r="240" spans="5:48" ht="13">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row>
    <row r="241" spans="5:48" ht="13">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row>
    <row r="242" spans="5:48" ht="13">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row>
    <row r="243" spans="5:48" ht="13">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row>
    <row r="244" spans="5:48" ht="13">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row>
    <row r="245" spans="5:48" ht="13">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row>
    <row r="246" spans="5:48" ht="13">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row>
    <row r="247" spans="5:48" ht="13">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row>
    <row r="248" spans="5:48" ht="13">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row>
    <row r="249" spans="5:48" ht="13">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row>
    <row r="250" spans="5:48" ht="13">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row>
    <row r="251" spans="5:48" ht="13">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row>
    <row r="252" spans="5:48" ht="13">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row>
    <row r="253" spans="5:48" ht="13">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row>
    <row r="254" spans="5:48" ht="13">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row>
    <row r="255" spans="5:48" ht="13">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row>
    <row r="256" spans="5:48" ht="13">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row>
    <row r="257" spans="5:48" ht="13">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row>
    <row r="258" spans="5:48" ht="13">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row>
    <row r="259" spans="5:48" ht="13">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row>
    <row r="260" spans="5:48" ht="13">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row>
    <row r="261" spans="5:48" ht="13">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row>
    <row r="262" spans="5:48" ht="13">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row>
    <row r="263" spans="5:48" ht="13">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row>
    <row r="264" spans="5:48" ht="13">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row>
    <row r="265" spans="5:48" ht="13">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row>
    <row r="266" spans="5:48" ht="13">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row>
    <row r="267" spans="5:48" ht="13">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row>
    <row r="268" spans="5:48" ht="13">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row>
    <row r="269" spans="5:48" ht="13">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row>
    <row r="270" spans="5:48" ht="13">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row>
    <row r="271" spans="5:48" ht="13">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row>
    <row r="272" spans="5:48" ht="13">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row>
    <row r="273" spans="5:48" ht="13">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row>
    <row r="274" spans="5:48" ht="13">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row>
    <row r="275" spans="5:48" ht="13">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row>
    <row r="276" spans="5:48" ht="13">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row>
    <row r="277" spans="5:48" ht="13">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row>
    <row r="278" spans="5:48" ht="13">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row>
    <row r="279" spans="5:48" ht="13">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row>
    <row r="280" spans="5:48" ht="13">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row>
    <row r="281" spans="5:48" ht="13">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row>
    <row r="282" spans="5:48" ht="13">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row>
    <row r="283" spans="5:48" ht="13">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row>
    <row r="284" spans="5:48" ht="13">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row>
    <row r="285" spans="5:48" ht="13">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row>
    <row r="286" spans="5:48" ht="13">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row>
    <row r="287" spans="5:48" ht="13">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row>
    <row r="288" spans="5:48" ht="13">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row>
    <row r="289" spans="5:48" ht="13">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row>
    <row r="290" spans="5:48" ht="13">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row>
    <row r="291" spans="5:48" ht="13">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row>
    <row r="292" spans="5:48" ht="13">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row>
    <row r="293" spans="5:48" ht="13">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row>
    <row r="294" spans="5:48" ht="13">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row>
    <row r="295" spans="5:48" ht="13">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row>
    <row r="296" spans="5:48" ht="13">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row>
    <row r="297" spans="5:48" ht="13">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row>
    <row r="298" spans="5:48" ht="13">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row>
    <row r="299" spans="5:48" ht="13">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row>
    <row r="300" spans="5:48" ht="13">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row>
    <row r="301" spans="5:48" ht="13">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row>
    <row r="302" spans="5:48" ht="13">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row>
    <row r="303" spans="5:48" ht="13">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row>
    <row r="304" spans="5:48" ht="13">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row>
    <row r="305" spans="5:48" ht="13">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row>
    <row r="306" spans="5:48" ht="13">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row>
    <row r="307" spans="5:48" ht="13">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row>
    <row r="308" spans="5:48" ht="13">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row>
    <row r="309" spans="5:48" ht="13">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row>
    <row r="310" spans="5:48" ht="13">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row>
    <row r="311" spans="5:48" ht="13">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row>
    <row r="312" spans="5:48" ht="13">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row>
    <row r="313" spans="5:48" ht="13">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row>
    <row r="314" spans="5:48" ht="13">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row>
    <row r="315" spans="5:48" ht="13">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row>
    <row r="316" spans="5:48" ht="13">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row>
    <row r="317" spans="5:48" ht="13">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row>
    <row r="318" spans="5:48" ht="13">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row>
    <row r="319" spans="5:48" ht="13">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row>
    <row r="320" spans="5:48" ht="13">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row>
    <row r="321" spans="5:48" ht="13">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row>
    <row r="322" spans="5:48" ht="13">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row>
    <row r="323" spans="5:48" ht="13">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row>
    <row r="324" spans="5:48" ht="13">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row>
    <row r="325" spans="5:48" ht="13">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row>
    <row r="326" spans="5:48" ht="13">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row>
    <row r="327" spans="5:48" ht="13">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row>
    <row r="328" spans="5:48" ht="13">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row>
    <row r="329" spans="5:48" ht="13">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row>
    <row r="330" spans="5:48" ht="13">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row>
    <row r="331" spans="5:48" ht="13">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row>
    <row r="332" spans="5:48" ht="13">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row>
    <row r="333" spans="5:48" ht="13">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row>
    <row r="334" spans="5:48" ht="13">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row>
    <row r="335" spans="5:48" ht="13">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row>
    <row r="336" spans="5:48" ht="13">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row>
    <row r="337" spans="5:48" ht="13">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row>
    <row r="338" spans="5:48" ht="13">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row>
    <row r="339" spans="5:48" ht="13">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row>
    <row r="340" spans="5:48" ht="13">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row>
    <row r="341" spans="5:48" ht="13">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row>
    <row r="342" spans="5:48" ht="13">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row>
    <row r="343" spans="5:48" ht="13">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row>
    <row r="344" spans="5:48" ht="13">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row>
    <row r="345" spans="5:48" ht="13">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row>
    <row r="346" spans="5:48" ht="13">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row>
    <row r="347" spans="5:48" ht="13">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row>
    <row r="348" spans="5:48" ht="13">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row>
    <row r="349" spans="5:48" ht="13">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row>
    <row r="350" spans="5:48" ht="13">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row>
    <row r="351" spans="5:48" ht="13">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row>
    <row r="352" spans="5:48" ht="13">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row>
    <row r="353" spans="5:48" ht="13">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row>
    <row r="354" spans="5:48" ht="13">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row>
    <row r="355" spans="5:48" ht="13">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row>
    <row r="356" spans="5:48" ht="13">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row>
    <row r="357" spans="5:48" ht="13">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row>
    <row r="358" spans="5:48" ht="13">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row>
    <row r="359" spans="5:48" ht="13">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row>
    <row r="360" spans="5:48" ht="13">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row>
    <row r="361" spans="5:48" ht="13">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row>
    <row r="362" spans="5:48" ht="13">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row>
    <row r="363" spans="5:48" ht="13">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row>
    <row r="364" spans="5:48" ht="13">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row>
    <row r="365" spans="5:48" ht="13">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row>
    <row r="366" spans="5:48" ht="13">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row>
    <row r="367" spans="5:48" ht="13">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row>
    <row r="368" spans="5:48" ht="13">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row>
    <row r="369" spans="5:48" ht="13">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row>
    <row r="370" spans="5:48" ht="13">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row>
    <row r="371" spans="5:48" ht="13">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row>
    <row r="372" spans="5:48" ht="13">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row>
    <row r="373" spans="5:48" ht="13">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row>
    <row r="374" spans="5:48" ht="13">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row>
    <row r="375" spans="5:48" ht="13">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row>
    <row r="376" spans="5:48" ht="13">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row>
    <row r="377" spans="5:48" ht="13">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row>
    <row r="378" spans="5:48" ht="13">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row>
    <row r="379" spans="5:48" ht="13">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row>
    <row r="380" spans="5:48" ht="13">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row>
    <row r="381" spans="5:48" ht="13">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row>
    <row r="382" spans="5:48" ht="13">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row>
    <row r="383" spans="5:48" ht="13">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row>
    <row r="384" spans="5:48" ht="13">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row>
    <row r="385" spans="5:48" ht="13">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row>
    <row r="386" spans="5:48" ht="13">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row>
    <row r="387" spans="5:48" ht="13">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row>
    <row r="388" spans="5:48" ht="13">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row>
    <row r="389" spans="5:48" ht="13">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row>
    <row r="390" spans="5:48" ht="13">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row>
    <row r="391" spans="5:48" ht="13">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row>
    <row r="392" spans="5:48" ht="13">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row>
    <row r="393" spans="5:48" ht="13">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row>
    <row r="394" spans="5:48" ht="13">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row>
    <row r="395" spans="5:48" ht="13">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row>
    <row r="396" spans="5:48" ht="13">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row>
    <row r="397" spans="5:48" ht="13">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row>
    <row r="398" spans="5:48" ht="13">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row>
    <row r="399" spans="5:48" ht="13">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row>
    <row r="400" spans="5:48" ht="13">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row>
    <row r="401" spans="5:48" ht="13">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row>
    <row r="402" spans="5:48" ht="13">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row>
    <row r="403" spans="5:48" ht="13">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row>
    <row r="404" spans="5:48" ht="13">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row>
    <row r="405" spans="5:48" ht="13">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row>
    <row r="406" spans="5:48" ht="13">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row>
    <row r="407" spans="5:48" ht="13">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row>
    <row r="408" spans="5:48" ht="13">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row>
    <row r="409" spans="5:48" ht="13">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row>
    <row r="410" spans="5:48" ht="13">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row>
    <row r="411" spans="5:48" ht="13">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row>
    <row r="412" spans="5:48" ht="13">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row>
    <row r="413" spans="5:48" ht="13">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row>
    <row r="414" spans="5:48" ht="13">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row>
    <row r="415" spans="5:48" ht="13">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row>
    <row r="416" spans="5:48" ht="13">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row>
    <row r="417" spans="5:48" ht="13">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row>
    <row r="418" spans="5:48" ht="13">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row>
    <row r="419" spans="5:48" ht="13">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row>
    <row r="420" spans="5:48" ht="13">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row>
    <row r="421" spans="5:48" ht="13">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row>
    <row r="422" spans="5:48" ht="13">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row>
    <row r="423" spans="5:48" ht="13">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row>
    <row r="424" spans="5:48" ht="13">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row>
    <row r="425" spans="5:48" ht="13">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row>
    <row r="426" spans="5:48" ht="13">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row>
    <row r="427" spans="5:48" ht="13">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row>
    <row r="428" spans="5:48" ht="13">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row>
    <row r="429" spans="5:48" ht="13">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row>
    <row r="430" spans="5:48" ht="13">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row>
    <row r="431" spans="5:48" ht="13">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row>
    <row r="432" spans="5:48" ht="13">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row>
    <row r="433" spans="5:48" ht="13">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row>
    <row r="434" spans="5:48" ht="13">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row>
    <row r="435" spans="5:48" ht="13">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row>
    <row r="436" spans="5:48" ht="13">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row>
    <row r="437" spans="5:48" ht="13">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row>
    <row r="438" spans="5:48" ht="13">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row>
    <row r="439" spans="5:48" ht="13">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row>
    <row r="440" spans="5:48" ht="13">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row>
    <row r="441" spans="5:48" ht="13">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row>
    <row r="442" spans="5:48" ht="13">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row>
    <row r="443" spans="5:48" ht="13">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row>
    <row r="444" spans="5:48" ht="13">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row>
    <row r="445" spans="5:48" ht="13">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row>
    <row r="446" spans="5:48" ht="13">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row>
    <row r="447" spans="5:48" ht="13">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row>
    <row r="448" spans="5:48" ht="13">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row>
    <row r="449" spans="5:48" ht="13">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row>
    <row r="450" spans="5:48" ht="13">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row>
    <row r="451" spans="5:48" ht="13">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row>
    <row r="452" spans="5:48" ht="13">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row>
    <row r="453" spans="5:48" ht="13">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row>
    <row r="454" spans="5:48" ht="13">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row>
    <row r="455" spans="5:48" ht="13">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row>
    <row r="456" spans="5:48" ht="13">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row>
    <row r="457" spans="5:48" ht="13">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row>
    <row r="458" spans="5:48" ht="13">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row>
    <row r="459" spans="5:48" ht="13">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row>
    <row r="460" spans="5:48" ht="13">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row>
    <row r="461" spans="5:48" ht="13">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row>
    <row r="462" spans="5:48" ht="13">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row>
    <row r="463" spans="5:48" ht="13">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row>
    <row r="464" spans="5:48" ht="13">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row>
    <row r="465" spans="5:48" ht="13">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row>
    <row r="466" spans="5:48" ht="13">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row>
    <row r="467" spans="5:48" ht="13">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row>
    <row r="468" spans="5:48" ht="13">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row>
    <row r="469" spans="5:48" ht="13">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row>
    <row r="470" spans="5:48" ht="13">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row>
    <row r="471" spans="5:48" ht="13">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row>
    <row r="472" spans="5:48" ht="13">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row>
    <row r="473" spans="5:48" ht="13">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row>
    <row r="474" spans="5:48" ht="13">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row>
    <row r="475" spans="5:48" ht="13">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row>
    <row r="476" spans="5:48" ht="13">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row>
    <row r="477" spans="5:48" ht="13">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row>
    <row r="478" spans="5:48" ht="13">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row>
    <row r="479" spans="5:48" ht="13">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row>
    <row r="480" spans="5:48" ht="13">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row>
    <row r="481" spans="5:48" ht="13">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row>
    <row r="482" spans="5:48" ht="13">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row>
    <row r="483" spans="5:48" ht="13">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row>
    <row r="484" spans="5:48" ht="13">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row>
    <row r="485" spans="5:48" ht="13">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row>
    <row r="486" spans="5:48" ht="13">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row>
    <row r="487" spans="5:48" ht="13">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row>
    <row r="488" spans="5:48" ht="13">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row>
    <row r="489" spans="5:48" ht="13">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row>
    <row r="490" spans="5:48" ht="13">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row>
    <row r="491" spans="5:48" ht="13">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row>
    <row r="492" spans="5:48" ht="13">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row>
    <row r="493" spans="5:48" ht="13">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row>
    <row r="494" spans="5:48" ht="13">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row>
    <row r="495" spans="5:48" ht="13">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row>
    <row r="496" spans="5:48" ht="13">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row>
    <row r="497" spans="5:48" ht="13">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row>
    <row r="498" spans="5:48" ht="13">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row>
    <row r="499" spans="5:48" ht="13">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row>
    <row r="500" spans="5:48" ht="13">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row>
    <row r="501" spans="5:48" ht="13">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row>
    <row r="502" spans="5:48" ht="13">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row>
    <row r="503" spans="5:48" ht="13">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row>
    <row r="504" spans="5:48" ht="13">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row>
    <row r="505" spans="5:48" ht="13">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row>
    <row r="506" spans="5:48" ht="13">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row>
    <row r="507" spans="5:48" ht="13">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row>
    <row r="508" spans="5:48" ht="13">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row>
    <row r="509" spans="5:48" ht="13">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row>
    <row r="510" spans="5:48" ht="13">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row>
    <row r="511" spans="5:48" ht="13">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row>
    <row r="512" spans="5:48" ht="13">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row>
    <row r="513" spans="5:48" ht="13">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row>
    <row r="514" spans="5:48" ht="13">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row>
    <row r="515" spans="5:48" ht="13">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row>
    <row r="516" spans="5:48" ht="13">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row>
    <row r="517" spans="5:48" ht="13">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row>
    <row r="518" spans="5:48" ht="13">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row>
    <row r="519" spans="5:48" ht="13">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row>
    <row r="520" spans="5:48" ht="13">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row>
    <row r="521" spans="5:48" ht="13">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row>
    <row r="522" spans="5:48" ht="13">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row>
    <row r="523" spans="5:48" ht="13">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row>
    <row r="524" spans="5:48" ht="13">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row>
    <row r="525" spans="5:48" ht="13">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row>
    <row r="526" spans="5:48" ht="13">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row>
    <row r="527" spans="5:48" ht="13">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row>
    <row r="528" spans="5:48" ht="13">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row>
    <row r="529" spans="5:48" ht="13">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row>
    <row r="530" spans="5:48" ht="13">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row>
    <row r="531" spans="5:48" ht="13">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row>
    <row r="532" spans="5:48" ht="13">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row>
    <row r="533" spans="5:48" ht="13">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row>
    <row r="534" spans="5:48" ht="13">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row>
    <row r="535" spans="5:48" ht="13">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row>
    <row r="536" spans="5:48" ht="13">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row>
    <row r="537" spans="5:48" ht="13">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row>
    <row r="538" spans="5:48" ht="13">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row>
    <row r="539" spans="5:48" ht="13">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row>
    <row r="540" spans="5:48" ht="13">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row>
    <row r="541" spans="5:48" ht="13">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row>
    <row r="542" spans="5:48" ht="13">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row>
    <row r="543" spans="5:48" ht="13">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row>
    <row r="544" spans="5:48" ht="13">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row>
    <row r="545" spans="5:48" ht="13">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row>
    <row r="546" spans="5:48" ht="13">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row>
    <row r="547" spans="5:48" ht="13">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row>
    <row r="548" spans="5:48" ht="13">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row>
    <row r="549" spans="5:48" ht="13">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row>
    <row r="550" spans="5:48" ht="13">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row>
    <row r="551" spans="5:48" ht="13">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row>
    <row r="552" spans="5:48" ht="13">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row>
    <row r="553" spans="5:48" ht="13">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row>
    <row r="554" spans="5:48" ht="13">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row>
    <row r="555" spans="5:48" ht="13">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row>
    <row r="556" spans="5:48" ht="13">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row>
    <row r="557" spans="5:48" ht="13">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row>
    <row r="558" spans="5:48" ht="13">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row>
    <row r="559" spans="5:48" ht="13">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row>
    <row r="560" spans="5:48" ht="13">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row>
    <row r="561" spans="5:48" ht="13">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row>
    <row r="562" spans="5:48" ht="13">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row>
    <row r="563" spans="5:48" ht="13">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row>
    <row r="564" spans="5:48" ht="13">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row>
    <row r="565" spans="5:48" ht="13">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row>
    <row r="566" spans="5:48" ht="13">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row>
    <row r="567" spans="5:48" ht="13">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row>
    <row r="568" spans="5:48" ht="13">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row>
    <row r="569" spans="5:48" ht="13">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row>
    <row r="570" spans="5:48" ht="13">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row>
    <row r="571" spans="5:48" ht="13">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row>
    <row r="572" spans="5:48" ht="13">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row>
    <row r="573" spans="5:48" ht="13">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row>
    <row r="574" spans="5:48" ht="13">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row>
    <row r="575" spans="5:48" ht="13">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row>
    <row r="576" spans="5:48" ht="13">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row>
    <row r="577" spans="5:48" ht="13">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row>
    <row r="578" spans="5:48" ht="13">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row>
    <row r="579" spans="5:48" ht="13">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row>
    <row r="580" spans="5:48" ht="13">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row>
    <row r="581" spans="5:48" ht="13">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row>
    <row r="582" spans="5:48" ht="13">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row>
    <row r="583" spans="5:48" ht="13">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row>
    <row r="584" spans="5:48" ht="13">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row>
    <row r="585" spans="5:48" ht="13">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row>
    <row r="586" spans="5:48" ht="13">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row>
    <row r="587" spans="5:48" ht="13">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row>
    <row r="588" spans="5:48" ht="13">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row>
    <row r="589" spans="5:48" ht="13">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row>
    <row r="590" spans="5:48" ht="13">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row>
    <row r="591" spans="5:48" ht="13">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row>
    <row r="592" spans="5:48" ht="13">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row>
    <row r="593" spans="5:48" ht="13">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row>
    <row r="594" spans="5:48" ht="13">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row>
    <row r="595" spans="5:48" ht="13">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row>
    <row r="596" spans="5:48" ht="13">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row>
    <row r="597" spans="5:48" ht="13">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row>
    <row r="598" spans="5:48" ht="13">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row>
    <row r="599" spans="5:48" ht="13">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row>
    <row r="600" spans="5:48" ht="13">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row>
    <row r="601" spans="5:48" ht="13">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row>
    <row r="602" spans="5:48" ht="13">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row>
    <row r="603" spans="5:48" ht="13">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row>
    <row r="604" spans="5:48" ht="13">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row>
    <row r="605" spans="5:48" ht="13">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row>
    <row r="606" spans="5:48" ht="13">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row>
    <row r="607" spans="5:48" ht="13">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row>
    <row r="608" spans="5:48" ht="13">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row>
    <row r="609" spans="5:48" ht="13">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row>
    <row r="610" spans="5:48" ht="13">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row>
    <row r="611" spans="5:48" ht="13">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row>
    <row r="612" spans="5:48" ht="13">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row>
    <row r="613" spans="5:48" ht="13">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row>
    <row r="614" spans="5:48" ht="13">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row>
    <row r="615" spans="5:48" ht="13">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row>
    <row r="616" spans="5:48" ht="13">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row>
    <row r="617" spans="5:48" ht="13">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row>
    <row r="618" spans="5:48" ht="13">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row>
    <row r="619" spans="5:48" ht="13">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row>
    <row r="620" spans="5:48" ht="13">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row>
    <row r="621" spans="5:48" ht="13">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row>
    <row r="622" spans="5:48" ht="13">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row>
    <row r="623" spans="5:48" ht="13">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row>
    <row r="624" spans="5:48" ht="13">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row>
    <row r="625" spans="5:48" ht="13">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row>
    <row r="626" spans="5:48" ht="13">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row>
    <row r="627" spans="5:48" ht="13">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row>
    <row r="628" spans="5:48" ht="13">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row>
    <row r="629" spans="5:48" ht="13">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row>
    <row r="630" spans="5:48" ht="13">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row>
    <row r="631" spans="5:48" ht="13">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row>
    <row r="632" spans="5:48" ht="13">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row>
    <row r="633" spans="5:48" ht="13">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row>
    <row r="634" spans="5:48" ht="13">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row>
    <row r="635" spans="5:48" ht="13">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row>
    <row r="636" spans="5:48" ht="13">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row>
    <row r="637" spans="5:48" ht="13">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row>
    <row r="638" spans="5:48" ht="13">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row>
    <row r="639" spans="5:48" ht="13">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row>
    <row r="640" spans="5:48" ht="13">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row>
    <row r="641" spans="5:48" ht="13">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row>
    <row r="642" spans="5:48" ht="13">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row>
    <row r="643" spans="5:48" ht="13">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row>
    <row r="644" spans="5:48" ht="13">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row>
    <row r="645" spans="5:48" ht="13">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row>
    <row r="646" spans="5:48" ht="13">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row>
    <row r="647" spans="5:48" ht="13">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row>
    <row r="648" spans="5:48" ht="13">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row>
    <row r="649" spans="5:48" ht="13">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row>
    <row r="650" spans="5:48" ht="13">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row>
    <row r="651" spans="5:48" ht="13">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row>
    <row r="652" spans="5:48" ht="13">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row>
    <row r="653" spans="5:48" ht="13">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row>
    <row r="654" spans="5:48" ht="13">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row>
    <row r="655" spans="5:48" ht="13">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row>
    <row r="656" spans="5:48" ht="13">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row>
    <row r="657" spans="5:48" ht="13">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row>
    <row r="658" spans="5:48" ht="13">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row>
    <row r="659" spans="5:48" ht="13">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row>
    <row r="660" spans="5:48" ht="13">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row>
    <row r="661" spans="5:48" ht="13">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row>
    <row r="662" spans="5:48" ht="13">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row>
    <row r="663" spans="5:48" ht="13">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row>
    <row r="664" spans="5:48" ht="13">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row>
    <row r="665" spans="5:48" ht="13">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row>
    <row r="666" spans="5:48" ht="13">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row>
    <row r="667" spans="5:48" ht="13">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row>
    <row r="668" spans="5:48" ht="13">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row>
    <row r="669" spans="5:48" ht="13">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row>
    <row r="670" spans="5:48" ht="13">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row>
    <row r="671" spans="5:48" ht="13">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row>
    <row r="672" spans="5:48" ht="13">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row>
    <row r="673" spans="5:48" ht="13">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row>
    <row r="674" spans="5:48" ht="13">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row>
    <row r="675" spans="5:48" ht="13">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row>
    <row r="676" spans="5:48" ht="13">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row>
    <row r="677" spans="5:48" ht="13">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row>
    <row r="678" spans="5:48" ht="13">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row>
    <row r="679" spans="5:48" ht="13">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row>
    <row r="680" spans="5:48" ht="13">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row>
    <row r="681" spans="5:48" ht="13">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row>
    <row r="682" spans="5:48" ht="13">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row>
    <row r="683" spans="5:48" ht="13">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row>
    <row r="684" spans="5:48" ht="13">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row>
    <row r="685" spans="5:48" ht="13">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row>
    <row r="686" spans="5:48" ht="13">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row>
    <row r="687" spans="5:48" ht="13">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row>
    <row r="688" spans="5:48" ht="13">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row>
    <row r="689" spans="5:48" ht="13">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row>
    <row r="690" spans="5:48" ht="13">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row>
    <row r="691" spans="5:48" ht="13">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row>
    <row r="692" spans="5:48" ht="13">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row>
    <row r="693" spans="5:48" ht="13">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row>
    <row r="694" spans="5:48" ht="13">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row>
    <row r="695" spans="5:48" ht="13">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row>
    <row r="696" spans="5:48" ht="13">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row>
    <row r="697" spans="5:48" ht="13">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row>
    <row r="698" spans="5:48" ht="13">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row>
    <row r="699" spans="5:48" ht="13">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row>
    <row r="700" spans="5:48" ht="13">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row>
    <row r="701" spans="5:48" ht="13">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row>
    <row r="702" spans="5:48" ht="13">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row>
    <row r="703" spans="5:48" ht="13">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row>
    <row r="704" spans="5:48" ht="13">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row>
    <row r="705" spans="5:48" ht="13">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row>
    <row r="706" spans="5:48" ht="13">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row>
    <row r="707" spans="5:48" ht="13">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row>
    <row r="708" spans="5:48" ht="13">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row>
    <row r="709" spans="5:48" ht="13">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row>
    <row r="710" spans="5:48" ht="13">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row>
    <row r="711" spans="5:48" ht="13">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row>
    <row r="712" spans="5:48" ht="13">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row>
    <row r="713" spans="5:48" ht="13">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row>
    <row r="714" spans="5:48" ht="13">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row>
    <row r="715" spans="5:48" ht="13">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row>
    <row r="716" spans="5:48" ht="13">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row>
    <row r="717" spans="5:48" ht="13">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row>
    <row r="718" spans="5:48" ht="13">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row>
    <row r="719" spans="5:48" ht="13">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row>
    <row r="720" spans="5:48" ht="13">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row>
    <row r="721" spans="5:48" ht="13">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row>
    <row r="722" spans="5:48" ht="13">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row>
    <row r="723" spans="5:48" ht="13">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row>
    <row r="724" spans="5:48" ht="13">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row>
    <row r="725" spans="5:48" ht="13">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row>
    <row r="726" spans="5:48" ht="13">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row>
    <row r="727" spans="5:48" ht="13">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row>
    <row r="728" spans="5:48" ht="13">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row>
    <row r="729" spans="5:48" ht="13">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row>
    <row r="730" spans="5:48" ht="13">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row>
    <row r="731" spans="5:48" ht="13">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row>
    <row r="732" spans="5:48" ht="13">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row>
    <row r="733" spans="5:48" ht="13">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row>
    <row r="734" spans="5:48" ht="13">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row>
    <row r="735" spans="5:48" ht="13">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row>
    <row r="736" spans="5:48" ht="13">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row>
    <row r="737" spans="5:48" ht="13">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row>
    <row r="738" spans="5:48" ht="13">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row>
    <row r="739" spans="5:48" ht="13">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row>
    <row r="740" spans="5:48" ht="13">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row>
    <row r="741" spans="5:48" ht="13">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row>
    <row r="742" spans="5:48" ht="13">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row>
    <row r="743" spans="5:48" ht="13">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row>
    <row r="744" spans="5:48" ht="13">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row>
    <row r="745" spans="5:48" ht="13">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row>
    <row r="746" spans="5:48" ht="13">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row>
    <row r="747" spans="5:48" ht="13">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row>
    <row r="748" spans="5:48" ht="13">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row>
    <row r="749" spans="5:48" ht="13">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row>
    <row r="750" spans="5:48" ht="13">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row>
    <row r="751" spans="5:48" ht="13">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row>
    <row r="752" spans="5:48" ht="13">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row>
    <row r="753" spans="5:48" ht="13">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row>
    <row r="754" spans="5:48" ht="13">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row>
    <row r="755" spans="5:48" ht="13">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row>
    <row r="756" spans="5:48" ht="13">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row>
    <row r="757" spans="5:48" ht="13">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row>
    <row r="758" spans="5:48" ht="13">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row>
    <row r="759" spans="5:48" ht="13">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row>
    <row r="760" spans="5:48" ht="13">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row>
    <row r="761" spans="5:48" ht="13">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row>
    <row r="762" spans="5:48" ht="13">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row>
    <row r="763" spans="5:48" ht="13">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row>
    <row r="764" spans="5:48" ht="13">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row>
    <row r="765" spans="5:48" ht="13">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row>
    <row r="766" spans="5:48" ht="13">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row>
    <row r="767" spans="5:48" ht="13">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row>
    <row r="768" spans="5:48" ht="13">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row>
    <row r="769" spans="5:48" ht="13">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row>
    <row r="770" spans="5:48" ht="13">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row>
    <row r="771" spans="5:48" ht="13">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row>
    <row r="772" spans="5:48" ht="13">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row>
    <row r="773" spans="5:48" ht="13">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row>
    <row r="774" spans="5:48" ht="13">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row>
    <row r="775" spans="5:48" ht="13">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row>
    <row r="776" spans="5:48" ht="13">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row>
    <row r="777" spans="5:48" ht="13">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row>
    <row r="778" spans="5:48" ht="13">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row>
    <row r="779" spans="5:48" ht="13">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row>
    <row r="780" spans="5:48" ht="13">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row>
    <row r="781" spans="5:48" ht="13">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row>
    <row r="782" spans="5:48" ht="13">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row>
    <row r="783" spans="5:48" ht="13">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row>
    <row r="784" spans="5:48" ht="13">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row>
    <row r="785" spans="5:48" ht="13">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row>
    <row r="786" spans="5:48" ht="13">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row>
    <row r="787" spans="5:48" ht="13">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row>
    <row r="788" spans="5:48" ht="13">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row>
    <row r="789" spans="5:48" ht="13">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row>
    <row r="790" spans="5:48" ht="13">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row>
    <row r="791" spans="5:48" ht="13">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row>
    <row r="792" spans="5:48" ht="13">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row>
    <row r="793" spans="5:48" ht="13">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row>
    <row r="794" spans="5:48" ht="13">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row>
    <row r="795" spans="5:48" ht="13">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row>
    <row r="796" spans="5:48" ht="13">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row>
    <row r="797" spans="5:48" ht="13">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row>
    <row r="798" spans="5:48" ht="13">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row>
    <row r="799" spans="5:48" ht="13">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row>
    <row r="800" spans="5:48" ht="13">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row>
    <row r="801" spans="5:48" ht="13">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row>
    <row r="802" spans="5:48" ht="13">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row>
    <row r="803" spans="5:48" ht="13">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row>
    <row r="804" spans="5:48" ht="13">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row>
    <row r="805" spans="5:48" ht="13">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row>
    <row r="806" spans="5:48" ht="13">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row>
    <row r="807" spans="5:48" ht="13">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row>
    <row r="808" spans="5:48" ht="13">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row>
    <row r="809" spans="5:48" ht="13">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row>
    <row r="810" spans="5:48" ht="13">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row>
    <row r="811" spans="5:48" ht="13">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row>
    <row r="812" spans="5:48" ht="13">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row>
    <row r="813" spans="5:48" ht="13">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row>
    <row r="814" spans="5:48" ht="13">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row>
    <row r="815" spans="5:48" ht="13">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row>
    <row r="816" spans="5:48" ht="13">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row>
    <row r="817" spans="5:48" ht="13">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row>
    <row r="818" spans="5:48" ht="13">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row>
    <row r="819" spans="5:48" ht="13">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row>
    <row r="820" spans="5:48" ht="13">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row>
    <row r="821" spans="5:48" ht="13">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row>
    <row r="822" spans="5:48" ht="13">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row>
    <row r="823" spans="5:48" ht="13">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row>
    <row r="824" spans="5:48" ht="13">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row>
    <row r="825" spans="5:48" ht="13">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row>
    <row r="826" spans="5:48" ht="13">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row>
    <row r="827" spans="5:48" ht="13">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row>
    <row r="828" spans="5:48" ht="13">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row>
    <row r="829" spans="5:48" ht="13">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row>
    <row r="830" spans="5:48" ht="13">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row>
    <row r="831" spans="5:48" ht="13">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row>
    <row r="832" spans="5:48" ht="13">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row>
    <row r="833" spans="5:48" ht="13">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row>
    <row r="834" spans="5:48" ht="13">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row>
    <row r="835" spans="5:48" ht="13">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row>
    <row r="836" spans="5:48" ht="13">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row>
    <row r="837" spans="5:48" ht="13">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row>
    <row r="838" spans="5:48" ht="13">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row>
    <row r="839" spans="5:48" ht="13">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row>
    <row r="840" spans="5:48" ht="13">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row>
    <row r="841" spans="5:48" ht="13">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row>
    <row r="842" spans="5:48" ht="13">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row>
    <row r="843" spans="5:48" ht="13">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row>
    <row r="844" spans="5:48" ht="13">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row>
    <row r="845" spans="5:48" ht="13">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row>
    <row r="846" spans="5:48" ht="13">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row>
    <row r="847" spans="5:48" ht="13">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row>
    <row r="848" spans="5:48" ht="13">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row>
    <row r="849" spans="5:48" ht="13">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row>
    <row r="850" spans="5:48" ht="13">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row>
    <row r="851" spans="5:48" ht="13">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row>
    <row r="852" spans="5:48" ht="13">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row>
    <row r="853" spans="5:48" ht="13">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row>
    <row r="854" spans="5:48" ht="13">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row>
    <row r="855" spans="5:48" ht="13">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row>
    <row r="856" spans="5:48" ht="13">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row>
    <row r="857" spans="5:48" ht="13">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row>
    <row r="858" spans="5:48" ht="13">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row>
    <row r="859" spans="5:48" ht="13">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row>
    <row r="860" spans="5:48" ht="13">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row>
    <row r="861" spans="5:48" ht="13">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row>
    <row r="862" spans="5:48" ht="13">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row>
    <row r="863" spans="5:48" ht="13">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row>
    <row r="864" spans="5:48" ht="13">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row>
    <row r="865" spans="5:48" ht="13">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row>
    <row r="866" spans="5:48" ht="13">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row>
    <row r="867" spans="5:48" ht="13">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row>
    <row r="868" spans="5:48" ht="13">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row>
    <row r="869" spans="5:48" ht="13">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row>
    <row r="870" spans="5:48" ht="13">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row>
    <row r="871" spans="5:48" ht="13">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row>
    <row r="872" spans="5:48" ht="13">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row>
    <row r="873" spans="5:48" ht="13">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row>
    <row r="874" spans="5:48" ht="13">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row>
    <row r="875" spans="5:48" ht="13">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row>
    <row r="876" spans="5:48" ht="13">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row>
    <row r="877" spans="5:48" ht="13">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row>
    <row r="878" spans="5:48" ht="13">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row>
    <row r="879" spans="5:48" ht="13">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row>
    <row r="880" spans="5:48" ht="13">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row>
    <row r="881" spans="5:48" ht="13">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row>
    <row r="882" spans="5:48" ht="13">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row>
    <row r="883" spans="5:48" ht="13">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row>
    <row r="884" spans="5:48" ht="13">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row>
    <row r="885" spans="5:48" ht="13">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row>
    <row r="886" spans="5:48" ht="13">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row>
    <row r="887" spans="5:48" ht="13">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row>
    <row r="888" spans="5:48" ht="13">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row>
    <row r="889" spans="5:48" ht="13">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row>
    <row r="890" spans="5:48" ht="13">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row>
    <row r="891" spans="5:48" ht="13">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row>
    <row r="892" spans="5:48" ht="13">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row>
    <row r="893" spans="5:48" ht="13">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row>
    <row r="894" spans="5:48" ht="13">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row>
    <row r="895" spans="5:48" ht="13">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row>
    <row r="896" spans="5:48" ht="13">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row>
    <row r="897" spans="5:48" ht="13">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row>
    <row r="898" spans="5:48" ht="13">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row>
    <row r="899" spans="5:48" ht="13">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row>
    <row r="900" spans="5:48" ht="13">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row>
    <row r="901" spans="5:48" ht="13">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row>
    <row r="902" spans="5:48" ht="13">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row>
    <row r="903" spans="5:48" ht="13">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row>
    <row r="904" spans="5:48" ht="13">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row>
    <row r="905" spans="5:48" ht="13">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row>
    <row r="906" spans="5:48" ht="13">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row>
    <row r="907" spans="5:48" ht="13">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row>
    <row r="908" spans="5:48" ht="13">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row>
    <row r="909" spans="5:48" ht="13">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row>
    <row r="910" spans="5:48" ht="13">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row>
    <row r="911" spans="5:48" ht="13">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row>
    <row r="912" spans="5:48" ht="13">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row>
    <row r="913" spans="5:48" ht="13">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row>
    <row r="914" spans="5:48" ht="13">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row>
    <row r="915" spans="5:48" ht="13">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row>
    <row r="916" spans="5:48" ht="13">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row>
    <row r="917" spans="5:48" ht="13">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row>
    <row r="918" spans="5:48" ht="13">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row>
    <row r="919" spans="5:48" ht="13">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row>
    <row r="920" spans="5:48" ht="13">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row>
    <row r="921" spans="5:48" ht="13">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row>
    <row r="922" spans="5:48" ht="13">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row>
    <row r="923" spans="5:48" ht="13">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row>
    <row r="924" spans="5:48" ht="13">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row>
    <row r="925" spans="5:48" ht="13">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row>
    <row r="926" spans="5:48" ht="13">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row>
    <row r="927" spans="5:48" ht="13">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row>
    <row r="928" spans="5:48" ht="13">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row>
    <row r="929" spans="5:48" ht="13">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row>
    <row r="930" spans="5:48" ht="13">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row>
    <row r="931" spans="5:48" ht="13">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row>
    <row r="932" spans="5:48" ht="13">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row>
    <row r="933" spans="5:48" ht="13">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row>
    <row r="934" spans="5:48" ht="13">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row>
    <row r="935" spans="5:48" ht="13">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row>
    <row r="936" spans="5:48" ht="13">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row>
    <row r="937" spans="5:48" ht="13">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row>
    <row r="938" spans="5:48" ht="13">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row>
    <row r="939" spans="5:48" ht="13">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row>
    <row r="940" spans="5:48" ht="13">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row>
    <row r="941" spans="5:48" ht="13">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row>
    <row r="942" spans="5:48" ht="13">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row>
    <row r="943" spans="5:48" ht="13">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row>
    <row r="944" spans="5:48" ht="13">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row>
    <row r="945" spans="5:48" ht="13">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row>
    <row r="946" spans="5:48" ht="13">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row>
    <row r="947" spans="5:48" ht="13">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row>
    <row r="948" spans="5:48" ht="13">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row>
    <row r="949" spans="5:48" ht="13">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row>
    <row r="950" spans="5:48" ht="13">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row>
    <row r="951" spans="5:48" ht="13">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row>
    <row r="952" spans="5:48" ht="13">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row>
    <row r="953" spans="5:48" ht="13">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row>
    <row r="954" spans="5:48" ht="13">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row>
    <row r="955" spans="5:48" ht="13">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row>
    <row r="956" spans="5:48" ht="13">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row>
    <row r="957" spans="5:48" ht="13">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row>
    <row r="958" spans="5:48" ht="13">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row>
    <row r="959" spans="5:48" ht="13">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row>
    <row r="960" spans="5:48" ht="13">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row>
    <row r="961" spans="5:48" ht="13">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row>
    <row r="962" spans="5:48" ht="13">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row>
    <row r="963" spans="5:48" ht="13">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row>
    <row r="964" spans="5:48" ht="13">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row>
    <row r="965" spans="5:48" ht="13">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row>
    <row r="966" spans="5:48" ht="13">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row>
    <row r="967" spans="5:48" ht="13">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row>
    <row r="968" spans="5:48" ht="13">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row>
    <row r="969" spans="5:48" ht="13">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row>
    <row r="970" spans="5:48" ht="13">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row>
    <row r="971" spans="5:48" ht="13">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row>
    <row r="972" spans="5:48" ht="13">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row>
    <row r="973" spans="5:48" ht="13">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row>
    <row r="974" spans="5:48" ht="13">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row>
    <row r="975" spans="5:48" ht="13">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row>
    <row r="976" spans="5:48" ht="13">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row>
    <row r="977" spans="5:48" ht="13">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row>
    <row r="978" spans="5:48" ht="13">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row>
    <row r="979" spans="5:48" ht="13">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row>
    <row r="980" spans="5:48" ht="13">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row>
    <row r="981" spans="5:48" ht="13">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row>
    <row r="982" spans="5:48" ht="13">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row>
    <row r="983" spans="5:48" ht="13">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row>
    <row r="984" spans="5:48" ht="13">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row>
    <row r="985" spans="5:48" ht="13">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row>
    <row r="986" spans="5:48" ht="13">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row>
    <row r="987" spans="5:48" ht="13">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row>
    <row r="988" spans="5:48" ht="13">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row>
    <row r="989" spans="5:48" ht="13">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row>
    <row r="990" spans="5:48" ht="13">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row>
    <row r="991" spans="5:48" ht="13">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row>
    <row r="992" spans="5:48" ht="13">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row>
    <row r="993" spans="5:48" ht="13">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row>
    <row r="994" spans="5:48" ht="13">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row>
    <row r="995" spans="5:48" ht="13">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row>
    <row r="996" spans="5:48" ht="13">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row>
    <row r="997" spans="5:48" ht="13">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row>
    <row r="998" spans="5:48" ht="13">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row>
    <row r="999" spans="5:48" ht="13">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row>
    <row r="1000" spans="5:48" ht="13">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row>
    <row r="1001" spans="5:48" ht="13">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c r="AT1001" s="12"/>
      <c r="AU1001" s="12"/>
      <c r="AV1001" s="12"/>
    </row>
    <row r="1002" spans="5:48" ht="13">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c r="AT1002" s="12"/>
      <c r="AU1002" s="12"/>
      <c r="AV1002" s="12"/>
    </row>
    <row r="1003" spans="5:48" ht="13">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c r="AT1003" s="12"/>
      <c r="AU1003" s="12"/>
      <c r="AV1003" s="12"/>
    </row>
    <row r="1004" spans="5:48" ht="13">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row>
  </sheetData>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O21"/>
  <sheetViews>
    <sheetView topLeftCell="A4" zoomScale="180" zoomScaleNormal="180" workbookViewId="0">
      <selection activeCell="D21" sqref="D21"/>
    </sheetView>
  </sheetViews>
  <sheetFormatPr baseColWidth="10" defaultColWidth="14.5" defaultRowHeight="15.75" customHeight="1"/>
  <cols>
    <col min="2" max="2" width="53.6640625" customWidth="1"/>
    <col min="4" max="4" width="8.33203125" customWidth="1"/>
    <col min="5" max="5" width="8.1640625" customWidth="1"/>
    <col min="6" max="6" width="6.83203125" customWidth="1"/>
    <col min="7" max="7" width="7.5" customWidth="1"/>
  </cols>
  <sheetData>
    <row r="1" spans="1:15" ht="12" customHeight="1"/>
    <row r="2" spans="1:15" ht="48" customHeight="1">
      <c r="B2" s="182" t="s">
        <v>99</v>
      </c>
      <c r="C2" s="6" t="s">
        <v>1</v>
      </c>
      <c r="D2" s="7" t="s">
        <v>117</v>
      </c>
      <c r="E2" s="7" t="s">
        <v>2</v>
      </c>
      <c r="F2" s="7" t="s">
        <v>3</v>
      </c>
      <c r="G2" s="8" t="s">
        <v>4</v>
      </c>
      <c r="H2" s="9" t="s">
        <v>5</v>
      </c>
      <c r="I2" s="10" t="s">
        <v>6</v>
      </c>
      <c r="J2" s="11" t="s">
        <v>7</v>
      </c>
    </row>
    <row r="3" spans="1:15" ht="13">
      <c r="B3" s="183"/>
      <c r="C3" s="3" t="s">
        <v>8</v>
      </c>
      <c r="D3" s="12" t="s">
        <v>125</v>
      </c>
      <c r="E3" s="12">
        <v>32</v>
      </c>
      <c r="F3" s="12">
        <v>4</v>
      </c>
      <c r="G3" s="12">
        <v>2</v>
      </c>
      <c r="H3" s="4"/>
      <c r="I3" s="4"/>
      <c r="J3" s="4"/>
    </row>
    <row r="4" spans="1:15" ht="13">
      <c r="B4" s="183"/>
      <c r="C4" s="3" t="s">
        <v>9</v>
      </c>
      <c r="D4" s="12" t="s">
        <v>143</v>
      </c>
      <c r="E4" s="12">
        <v>32</v>
      </c>
      <c r="F4" s="12">
        <v>8</v>
      </c>
      <c r="G4" s="12">
        <v>6</v>
      </c>
      <c r="H4" s="4"/>
      <c r="I4" s="4"/>
      <c r="J4" s="4"/>
    </row>
    <row r="5" spans="1:15" ht="47.25" customHeight="1">
      <c r="B5" s="183"/>
      <c r="C5" s="3" t="s">
        <v>10</v>
      </c>
      <c r="D5" s="12" t="s">
        <v>118</v>
      </c>
      <c r="E5" s="12">
        <v>32</v>
      </c>
      <c r="F5" s="12">
        <v>16</v>
      </c>
      <c r="G5" s="12">
        <v>20</v>
      </c>
      <c r="H5" s="4"/>
      <c r="I5" s="4"/>
      <c r="J5" s="4"/>
    </row>
    <row r="7" spans="1:15" ht="70">
      <c r="B7" s="30" t="s">
        <v>32</v>
      </c>
    </row>
    <row r="9" spans="1:15" ht="14">
      <c r="A9" s="89" t="s">
        <v>23</v>
      </c>
      <c r="B9" s="85" t="s">
        <v>149</v>
      </c>
    </row>
    <row r="10" spans="1:15" ht="14">
      <c r="A10" s="89" t="s">
        <v>24</v>
      </c>
      <c r="B10" s="85" t="s">
        <v>120</v>
      </c>
      <c r="C10" s="89"/>
      <c r="D10" s="85"/>
      <c r="F10" s="88"/>
      <c r="H10" s="113" t="s">
        <v>166</v>
      </c>
      <c r="I10" s="113" t="s">
        <v>167</v>
      </c>
      <c r="J10" s="114"/>
      <c r="K10" s="115"/>
      <c r="L10" s="116"/>
      <c r="M10" s="116"/>
      <c r="N10" s="116"/>
      <c r="O10" s="116"/>
    </row>
    <row r="11" spans="1:15" ht="14">
      <c r="A11" s="89" t="s">
        <v>25</v>
      </c>
      <c r="B11" s="107" t="s">
        <v>136</v>
      </c>
      <c r="C11" s="89"/>
      <c r="D11" s="85"/>
      <c r="F11" s="88"/>
      <c r="J11" s="111" t="s">
        <v>166</v>
      </c>
      <c r="K11" s="111" t="s">
        <v>167</v>
      </c>
    </row>
    <row r="12" spans="1:15" ht="14">
      <c r="A12" s="89" t="s">
        <v>26</v>
      </c>
      <c r="B12" s="107" t="s">
        <v>137</v>
      </c>
      <c r="C12" s="89" t="s">
        <v>24</v>
      </c>
      <c r="D12" s="85" t="s">
        <v>120</v>
      </c>
      <c r="F12" s="88" t="s">
        <v>179</v>
      </c>
      <c r="G12" s="88" t="s">
        <v>180</v>
      </c>
      <c r="L12" s="111" t="s">
        <v>166</v>
      </c>
      <c r="M12" s="111" t="s">
        <v>167</v>
      </c>
    </row>
    <row r="13" spans="1:15" ht="14">
      <c r="A13" s="89" t="s">
        <v>27</v>
      </c>
      <c r="B13" s="85" t="s">
        <v>121</v>
      </c>
      <c r="C13" s="89" t="s">
        <v>27</v>
      </c>
      <c r="D13" s="85" t="s">
        <v>121</v>
      </c>
      <c r="F13" s="88" t="s">
        <v>180</v>
      </c>
      <c r="G13" s="88" t="s">
        <v>180</v>
      </c>
      <c r="N13" s="111" t="s">
        <v>166</v>
      </c>
      <c r="O13" s="111" t="s">
        <v>167</v>
      </c>
    </row>
    <row r="14" spans="1:15" ht="14">
      <c r="A14" s="89" t="s">
        <v>28</v>
      </c>
      <c r="B14" s="85" t="s">
        <v>156</v>
      </c>
      <c r="C14" s="89" t="s">
        <v>29</v>
      </c>
      <c r="D14" s="85" t="s">
        <v>160</v>
      </c>
      <c r="F14" s="88" t="s">
        <v>180</v>
      </c>
      <c r="G14" s="88" t="s">
        <v>180</v>
      </c>
    </row>
    <row r="15" spans="1:15" ht="14">
      <c r="A15" s="89" t="s">
        <v>29</v>
      </c>
      <c r="B15" s="85" t="s">
        <v>160</v>
      </c>
      <c r="C15" s="89" t="s">
        <v>30</v>
      </c>
      <c r="D15" s="85" t="s">
        <v>161</v>
      </c>
      <c r="F15" s="88" t="s">
        <v>180</v>
      </c>
      <c r="G15" s="112" t="s">
        <v>180</v>
      </c>
    </row>
    <row r="16" spans="1:15" ht="14">
      <c r="A16" s="89" t="s">
        <v>30</v>
      </c>
      <c r="B16" s="85" t="s">
        <v>161</v>
      </c>
    </row>
    <row r="17" spans="1:7" ht="14">
      <c r="A17" s="89" t="s">
        <v>138</v>
      </c>
      <c r="B17" s="85" t="s">
        <v>122</v>
      </c>
      <c r="F17" s="88" t="s">
        <v>179</v>
      </c>
      <c r="G17" s="88" t="s">
        <v>180</v>
      </c>
    </row>
    <row r="18" spans="1:7" ht="14">
      <c r="A18" s="89" t="s">
        <v>139</v>
      </c>
      <c r="B18" s="85" t="s">
        <v>123</v>
      </c>
      <c r="F18" s="88" t="s">
        <v>180</v>
      </c>
      <c r="G18" s="88" t="s">
        <v>180</v>
      </c>
    </row>
    <row r="19" spans="1:7" ht="14">
      <c r="A19" s="89"/>
      <c r="B19" s="85"/>
      <c r="C19">
        <f>HEX2DEC("FFFFFFF0")</f>
        <v>4294967280</v>
      </c>
      <c r="F19" s="88" t="s">
        <v>180</v>
      </c>
      <c r="G19" s="88" t="s">
        <v>180</v>
      </c>
    </row>
    <row r="20" spans="1:7" ht="14">
      <c r="A20" s="89"/>
      <c r="B20" s="85"/>
      <c r="C20">
        <f>HEX2DEC("FFFFAAA0")</f>
        <v>4294945440</v>
      </c>
      <c r="F20" s="88" t="s">
        <v>180</v>
      </c>
      <c r="G20" s="88" t="s">
        <v>180</v>
      </c>
    </row>
    <row r="21" spans="1:7" ht="15.75" customHeight="1">
      <c r="C21">
        <f>(C19-C20)/16</f>
        <v>1365</v>
      </c>
    </row>
  </sheetData>
  <mergeCells count="1">
    <mergeCell ref="B2:B5"/>
  </mergeCell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5"/>
  <sheetViews>
    <sheetView workbookViewId="0">
      <selection activeCell="B6" sqref="B6"/>
    </sheetView>
  </sheetViews>
  <sheetFormatPr baseColWidth="10" defaultColWidth="14.5" defaultRowHeight="15.75" customHeight="1"/>
  <cols>
    <col min="2" max="2" width="70.6640625" customWidth="1"/>
  </cols>
  <sheetData>
    <row r="1" spans="1:7" ht="15.75" customHeight="1">
      <c r="A1" s="15"/>
    </row>
    <row r="2" spans="1:7" ht="15.75" customHeight="1">
      <c r="A2" s="2"/>
      <c r="B2" s="16"/>
    </row>
    <row r="3" spans="1:7" ht="142" customHeight="1">
      <c r="B3" s="30" t="s">
        <v>33</v>
      </c>
    </row>
    <row r="4" spans="1:7" ht="15.75" customHeight="1">
      <c r="B4" s="41"/>
    </row>
    <row r="5" spans="1:7" ht="137" customHeight="1">
      <c r="B5" s="84" t="s">
        <v>162</v>
      </c>
    </row>
    <row r="6" spans="1:7" ht="15.75" customHeight="1">
      <c r="B6" s="42"/>
    </row>
    <row r="7" spans="1:7" ht="15.75" customHeight="1">
      <c r="C7" s="43" t="s">
        <v>93</v>
      </c>
      <c r="D7" s="44" t="s">
        <v>97</v>
      </c>
    </row>
    <row r="8" spans="1:7" ht="15.75" customHeight="1">
      <c r="C8" s="45" t="s">
        <v>34</v>
      </c>
      <c r="D8" s="46" t="s">
        <v>35</v>
      </c>
    </row>
    <row r="9" spans="1:7" ht="15.75" customHeight="1">
      <c r="B9" s="42"/>
    </row>
    <row r="10" spans="1:7" ht="9" customHeight="1"/>
    <row r="11" spans="1:7" ht="15" hidden="1" customHeight="1">
      <c r="B11" s="16"/>
    </row>
    <row r="12" spans="1:7" ht="15.75" customHeight="1">
      <c r="B12" s="185" t="s">
        <v>140</v>
      </c>
      <c r="C12" s="6" t="s">
        <v>1</v>
      </c>
      <c r="D12" s="7" t="s">
        <v>117</v>
      </c>
      <c r="E12" s="7" t="s">
        <v>2</v>
      </c>
      <c r="F12" s="7" t="s">
        <v>3</v>
      </c>
      <c r="G12" s="8" t="s">
        <v>4</v>
      </c>
    </row>
    <row r="13" spans="1:7" ht="15.75" customHeight="1">
      <c r="B13" s="186"/>
      <c r="C13" s="3" t="s">
        <v>8</v>
      </c>
      <c r="D13" s="12" t="s">
        <v>125</v>
      </c>
      <c r="E13" s="12">
        <v>32</v>
      </c>
      <c r="F13" s="12">
        <v>4</v>
      </c>
      <c r="G13" s="12">
        <v>2</v>
      </c>
    </row>
    <row r="14" spans="1:7" ht="15.75" customHeight="1">
      <c r="B14" s="186"/>
      <c r="C14" s="3" t="s">
        <v>9</v>
      </c>
      <c r="D14" s="12" t="s">
        <v>143</v>
      </c>
      <c r="E14" s="12">
        <v>32</v>
      </c>
      <c r="F14" s="12">
        <v>8</v>
      </c>
      <c r="G14" s="12">
        <v>6</v>
      </c>
    </row>
    <row r="15" spans="1:7" ht="28" customHeight="1">
      <c r="B15" s="187"/>
      <c r="C15" s="3" t="s">
        <v>10</v>
      </c>
      <c r="D15" s="12" t="s">
        <v>118</v>
      </c>
      <c r="E15" s="12">
        <v>32</v>
      </c>
      <c r="F15" s="12">
        <v>16</v>
      </c>
      <c r="G15" s="12">
        <v>20</v>
      </c>
    </row>
  </sheetData>
  <mergeCells count="1">
    <mergeCell ref="B12:B15"/>
  </mergeCells>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K31"/>
  <sheetViews>
    <sheetView workbookViewId="0">
      <selection activeCell="B23" sqref="B23"/>
    </sheetView>
  </sheetViews>
  <sheetFormatPr baseColWidth="10" defaultColWidth="14.5" defaultRowHeight="15.75" customHeight="1"/>
  <cols>
    <col min="2" max="2" width="37.5" customWidth="1"/>
    <col min="3" max="4" width="11" customWidth="1"/>
    <col min="5" max="11" width="9" customWidth="1"/>
  </cols>
  <sheetData>
    <row r="1" spans="1:11" ht="13"/>
    <row r="2" spans="1:11" ht="48" customHeight="1">
      <c r="B2" s="5"/>
      <c r="C2" s="3"/>
    </row>
    <row r="3" spans="1:11" ht="48" customHeight="1">
      <c r="B3" s="84" t="s">
        <v>142</v>
      </c>
      <c r="C3" s="3"/>
    </row>
    <row r="5" spans="1:11" ht="13">
      <c r="A5" s="47" t="s">
        <v>36</v>
      </c>
      <c r="B5" s="47" t="s">
        <v>37</v>
      </c>
      <c r="C5" s="48"/>
      <c r="D5" s="49"/>
      <c r="E5" s="188" t="s">
        <v>38</v>
      </c>
      <c r="F5" s="189"/>
      <c r="G5" s="189"/>
      <c r="H5" s="189"/>
      <c r="I5" s="189"/>
      <c r="J5" s="189"/>
      <c r="K5" s="190"/>
    </row>
    <row r="6" spans="1:11" ht="13">
      <c r="A6" s="92"/>
      <c r="B6" s="93"/>
      <c r="C6" s="50" t="s">
        <v>39</v>
      </c>
      <c r="D6" s="50" t="s">
        <v>40</v>
      </c>
      <c r="E6" s="50" t="s">
        <v>41</v>
      </c>
      <c r="F6" s="50" t="s">
        <v>42</v>
      </c>
      <c r="G6" s="50" t="s">
        <v>43</v>
      </c>
      <c r="H6" s="50" t="s">
        <v>44</v>
      </c>
      <c r="I6" s="50" t="s">
        <v>45</v>
      </c>
      <c r="J6" s="50" t="s">
        <v>46</v>
      </c>
      <c r="K6" s="50" t="s">
        <v>47</v>
      </c>
    </row>
    <row r="7" spans="1:11" ht="26.25" customHeight="1">
      <c r="A7" s="108" t="s">
        <v>23</v>
      </c>
      <c r="B7" s="109" t="s">
        <v>149</v>
      </c>
      <c r="C7" s="101"/>
      <c r="D7" s="101"/>
      <c r="E7" s="101"/>
      <c r="F7" s="101"/>
      <c r="G7" s="101"/>
      <c r="H7" s="101"/>
      <c r="I7" s="101"/>
      <c r="J7" s="101"/>
      <c r="K7" s="101"/>
    </row>
    <row r="8" spans="1:11" ht="26.25" customHeight="1">
      <c r="A8" s="108" t="s">
        <v>24</v>
      </c>
      <c r="B8" s="109" t="s">
        <v>120</v>
      </c>
      <c r="C8" s="101"/>
      <c r="D8" s="101"/>
      <c r="E8" s="102"/>
      <c r="F8" s="101"/>
      <c r="G8" s="101"/>
      <c r="H8" s="101"/>
      <c r="I8" s="101"/>
      <c r="J8" s="101"/>
      <c r="K8" s="101"/>
    </row>
    <row r="9" spans="1:11" ht="26.25" customHeight="1">
      <c r="A9" s="108" t="s">
        <v>25</v>
      </c>
      <c r="B9" s="110" t="s">
        <v>136</v>
      </c>
      <c r="C9" s="101"/>
      <c r="D9" s="101"/>
      <c r="E9" s="101"/>
      <c r="F9" s="101"/>
      <c r="G9" s="101"/>
      <c r="H9" s="102"/>
      <c r="I9" s="101"/>
      <c r="J9" s="101"/>
      <c r="K9" s="101"/>
    </row>
    <row r="10" spans="1:11" ht="26.25" customHeight="1">
      <c r="A10" s="108" t="s">
        <v>26</v>
      </c>
      <c r="B10" s="110" t="s">
        <v>137</v>
      </c>
      <c r="C10" s="101"/>
      <c r="D10" s="101"/>
      <c r="E10" s="101"/>
      <c r="F10" s="101"/>
      <c r="G10" s="101"/>
      <c r="H10" s="101"/>
      <c r="I10" s="101"/>
      <c r="J10" s="101"/>
      <c r="K10" s="101"/>
    </row>
    <row r="11" spans="1:11" ht="26.25" customHeight="1">
      <c r="A11" s="108" t="s">
        <v>27</v>
      </c>
      <c r="B11" s="109" t="s">
        <v>121</v>
      </c>
      <c r="C11" s="101"/>
      <c r="D11" s="101"/>
      <c r="E11" s="101"/>
      <c r="F11" s="101"/>
      <c r="G11" s="101"/>
      <c r="H11" s="101"/>
      <c r="I11" s="101"/>
      <c r="J11" s="101"/>
      <c r="K11" s="101"/>
    </row>
    <row r="12" spans="1:11" ht="26.25" customHeight="1">
      <c r="A12" s="108" t="s">
        <v>28</v>
      </c>
      <c r="B12" s="109" t="s">
        <v>156</v>
      </c>
      <c r="C12" s="101"/>
      <c r="D12" s="101"/>
      <c r="E12" s="101"/>
      <c r="F12" s="101"/>
      <c r="G12" s="101"/>
      <c r="H12" s="101"/>
      <c r="I12" s="101"/>
      <c r="J12" s="101"/>
      <c r="K12" s="101"/>
    </row>
    <row r="13" spans="1:11" ht="26.25" customHeight="1">
      <c r="A13" s="108" t="s">
        <v>29</v>
      </c>
      <c r="B13" s="109" t="s">
        <v>160</v>
      </c>
      <c r="C13" s="101"/>
      <c r="D13" s="101"/>
      <c r="E13" s="101"/>
      <c r="F13" s="101"/>
      <c r="G13" s="101"/>
      <c r="H13" s="101"/>
      <c r="I13" s="101"/>
      <c r="J13" s="101"/>
      <c r="K13" s="101"/>
    </row>
    <row r="14" spans="1:11" ht="26.25" customHeight="1">
      <c r="A14" s="108" t="s">
        <v>30</v>
      </c>
      <c r="B14" s="109" t="s">
        <v>161</v>
      </c>
      <c r="C14" s="101"/>
      <c r="D14" s="101"/>
      <c r="E14" s="101"/>
      <c r="F14" s="101"/>
      <c r="G14" s="101"/>
      <c r="H14" s="101"/>
      <c r="I14" s="101"/>
      <c r="J14" s="101"/>
      <c r="K14" s="101"/>
    </row>
    <row r="15" spans="1:11" ht="26.25" customHeight="1">
      <c r="A15" s="108" t="s">
        <v>138</v>
      </c>
      <c r="B15" s="109" t="s">
        <v>122</v>
      </c>
      <c r="C15" s="101"/>
      <c r="D15" s="101"/>
      <c r="E15" s="101"/>
      <c r="F15" s="101"/>
      <c r="G15" s="101"/>
      <c r="H15" s="101"/>
      <c r="I15" s="101"/>
      <c r="J15" s="101"/>
      <c r="K15" s="101"/>
    </row>
    <row r="16" spans="1:11" ht="26.25" customHeight="1">
      <c r="A16" s="108" t="s">
        <v>139</v>
      </c>
      <c r="B16" s="109" t="s">
        <v>123</v>
      </c>
      <c r="C16" s="103"/>
      <c r="D16" s="104"/>
      <c r="E16" s="101"/>
      <c r="F16" s="101"/>
      <c r="G16" s="101"/>
      <c r="H16" s="101"/>
      <c r="I16" s="101"/>
      <c r="J16" s="101"/>
      <c r="K16" s="101"/>
    </row>
    <row r="17" spans="1:11" ht="26.25" customHeight="1">
      <c r="A17" s="99"/>
      <c r="B17" s="100"/>
      <c r="C17" s="103"/>
      <c r="D17" s="104"/>
      <c r="E17" s="101"/>
      <c r="F17" s="101"/>
      <c r="G17" s="101"/>
      <c r="H17" s="101"/>
      <c r="I17" s="101"/>
      <c r="J17" s="101"/>
      <c r="K17" s="101"/>
    </row>
    <row r="18" spans="1:11" ht="26.25" customHeight="1">
      <c r="A18" s="99"/>
      <c r="B18" s="100"/>
      <c r="C18" s="103"/>
      <c r="D18" s="104"/>
      <c r="E18" s="101"/>
      <c r="F18" s="101"/>
      <c r="G18" s="101"/>
      <c r="H18" s="101"/>
      <c r="I18" s="101"/>
      <c r="J18" s="101"/>
      <c r="K18" s="101"/>
    </row>
    <row r="19" spans="1:11" ht="26.25" customHeight="1">
      <c r="A19" s="97"/>
      <c r="B19" s="98"/>
      <c r="C19" s="52"/>
      <c r="D19" s="52"/>
      <c r="E19" s="51"/>
      <c r="F19" s="51"/>
      <c r="G19" s="51"/>
      <c r="H19" s="51"/>
      <c r="I19" s="51"/>
      <c r="J19" s="51"/>
      <c r="K19" s="51"/>
    </row>
    <row r="20" spans="1:11" ht="26.25" customHeight="1">
      <c r="A20" s="53"/>
      <c r="B20" s="52"/>
      <c r="C20" s="52"/>
      <c r="D20" s="52"/>
      <c r="E20" s="51"/>
      <c r="F20" s="51"/>
      <c r="G20" s="51"/>
      <c r="H20" s="51"/>
      <c r="I20" s="51"/>
      <c r="J20" s="51"/>
      <c r="K20" s="51"/>
    </row>
    <row r="21" spans="1:11" ht="26.25" customHeight="1">
      <c r="A21" s="53"/>
      <c r="B21" s="52"/>
      <c r="C21" s="51"/>
      <c r="D21" s="51"/>
      <c r="E21" s="51"/>
      <c r="F21" s="51"/>
      <c r="G21" s="51"/>
      <c r="H21" s="51"/>
      <c r="I21" s="51"/>
      <c r="J21" s="51"/>
      <c r="K21" s="51"/>
    </row>
    <row r="22" spans="1:11" ht="26.25" customHeight="1">
      <c r="A22" s="53"/>
      <c r="B22" s="52"/>
      <c r="C22" s="51"/>
      <c r="D22" s="51"/>
      <c r="E22" s="51"/>
      <c r="F22" s="51"/>
      <c r="G22" s="51"/>
      <c r="H22" s="51"/>
      <c r="I22" s="51"/>
      <c r="J22" s="51"/>
      <c r="K22" s="51"/>
    </row>
    <row r="23" spans="1:11" ht="26.25" customHeight="1">
      <c r="A23" s="53"/>
      <c r="B23" s="52"/>
      <c r="C23" s="51"/>
      <c r="D23" s="51"/>
      <c r="E23" s="51"/>
      <c r="F23" s="51"/>
      <c r="G23" s="51"/>
      <c r="H23" s="51"/>
      <c r="I23" s="51"/>
      <c r="J23" s="51"/>
      <c r="K23" s="51"/>
    </row>
    <row r="24" spans="1:11" ht="26.25" customHeight="1">
      <c r="A24" s="53"/>
      <c r="B24" s="54"/>
      <c r="C24" s="55"/>
      <c r="D24" s="55"/>
      <c r="E24" s="55"/>
      <c r="F24" s="55"/>
      <c r="G24" s="55"/>
      <c r="H24" s="55"/>
      <c r="I24" s="55"/>
      <c r="J24" s="55"/>
      <c r="K24" s="55"/>
    </row>
    <row r="25" spans="1:11" ht="26.25" customHeight="1">
      <c r="A25" s="53"/>
      <c r="B25" s="54"/>
      <c r="C25" s="55"/>
      <c r="D25" s="55"/>
      <c r="E25" s="55"/>
      <c r="F25" s="55"/>
      <c r="G25" s="55"/>
      <c r="H25" s="55"/>
      <c r="I25" s="55"/>
      <c r="J25" s="55"/>
      <c r="K25" s="55"/>
    </row>
    <row r="26" spans="1:11" ht="26.25" customHeight="1">
      <c r="A26" s="53"/>
      <c r="B26" s="54"/>
      <c r="C26" s="55"/>
      <c r="D26" s="55"/>
      <c r="E26" s="55"/>
      <c r="F26" s="55"/>
      <c r="G26" s="55"/>
      <c r="H26" s="55"/>
      <c r="I26" s="55"/>
      <c r="J26" s="55"/>
      <c r="K26" s="55"/>
    </row>
    <row r="27" spans="1:11" ht="26.25" customHeight="1">
      <c r="A27" s="53"/>
      <c r="B27" s="54"/>
      <c r="C27" s="55"/>
      <c r="D27" s="55"/>
      <c r="E27" s="55"/>
      <c r="F27" s="55"/>
      <c r="G27" s="55"/>
      <c r="H27" s="55"/>
      <c r="I27" s="55"/>
      <c r="J27" s="55"/>
      <c r="K27" s="55"/>
    </row>
    <row r="28" spans="1:11" ht="26.25" customHeight="1">
      <c r="A28" s="53"/>
      <c r="B28" s="54"/>
      <c r="C28" s="55"/>
      <c r="D28" s="55"/>
      <c r="E28" s="55"/>
      <c r="F28" s="55"/>
      <c r="G28" s="55"/>
      <c r="H28" s="55"/>
      <c r="I28" s="55"/>
      <c r="J28" s="55"/>
      <c r="K28" s="55"/>
    </row>
    <row r="29" spans="1:11" ht="26.25" customHeight="1">
      <c r="A29" s="53"/>
      <c r="B29" s="54"/>
      <c r="C29" s="55"/>
      <c r="D29" s="55"/>
      <c r="E29" s="55"/>
      <c r="F29" s="55"/>
      <c r="G29" s="55"/>
      <c r="H29" s="55"/>
      <c r="I29" s="55"/>
      <c r="J29" s="55"/>
      <c r="K29" s="55"/>
    </row>
    <row r="30" spans="1:11" ht="26.25" customHeight="1">
      <c r="A30" s="53"/>
      <c r="B30" s="54"/>
      <c r="C30" s="55"/>
      <c r="D30" s="55"/>
      <c r="E30" s="55"/>
      <c r="F30" s="55"/>
      <c r="G30" s="55"/>
      <c r="H30" s="55"/>
      <c r="I30" s="55"/>
      <c r="J30" s="55"/>
      <c r="K30" s="55"/>
    </row>
    <row r="31" spans="1:11" ht="26.25" customHeight="1">
      <c r="A31" s="53"/>
      <c r="B31" s="54"/>
      <c r="C31" s="55"/>
      <c r="D31" s="55"/>
      <c r="E31" s="55"/>
      <c r="F31" s="55"/>
      <c r="G31" s="55"/>
      <c r="H31" s="55"/>
      <c r="I31" s="55"/>
      <c r="J31" s="55"/>
      <c r="K31" s="55"/>
    </row>
  </sheetData>
  <mergeCells count="1">
    <mergeCell ref="E5:K5"/>
  </mergeCells>
  <printOptions horizontalCentered="1" gridLines="1"/>
  <pageMargins left="0.7" right="0.7" top="0.75" bottom="0.75" header="0" footer="0"/>
  <pageSetup paperSize="9"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B1:P30"/>
  <sheetViews>
    <sheetView workbookViewId="0">
      <selection activeCell="B10" sqref="B10"/>
    </sheetView>
  </sheetViews>
  <sheetFormatPr baseColWidth="10" defaultColWidth="14.5" defaultRowHeight="15.75" customHeight="1"/>
  <sheetData>
    <row r="1" spans="2:16" ht="15.75" customHeight="1">
      <c r="B1" s="56" t="s">
        <v>141</v>
      </c>
      <c r="G1" s="57" t="s">
        <v>48</v>
      </c>
      <c r="H1" s="58"/>
    </row>
    <row r="3" spans="2:16" ht="16">
      <c r="B3" s="192"/>
      <c r="C3" s="194" t="s">
        <v>49</v>
      </c>
      <c r="D3" s="189"/>
      <c r="E3" s="189"/>
      <c r="F3" s="189"/>
      <c r="G3" s="189"/>
      <c r="H3" s="189"/>
      <c r="I3" s="189"/>
      <c r="J3" s="190"/>
    </row>
    <row r="4" spans="2:16" ht="16">
      <c r="B4" s="193"/>
      <c r="C4" s="59" t="s">
        <v>50</v>
      </c>
      <c r="D4" s="59" t="s">
        <v>51</v>
      </c>
      <c r="E4" s="59" t="s">
        <v>52</v>
      </c>
      <c r="F4" s="59" t="s">
        <v>53</v>
      </c>
      <c r="G4" s="59" t="s">
        <v>54</v>
      </c>
      <c r="H4" s="59" t="s">
        <v>55</v>
      </c>
      <c r="I4" s="60" t="s">
        <v>56</v>
      </c>
      <c r="J4" s="59" t="s">
        <v>57</v>
      </c>
      <c r="L4" s="61" t="s">
        <v>58</v>
      </c>
    </row>
    <row r="5" spans="2:16" ht="16">
      <c r="B5" s="62" t="s">
        <v>59</v>
      </c>
      <c r="C5" s="63"/>
      <c r="D5" s="63"/>
      <c r="E5" s="63"/>
      <c r="F5" s="63"/>
      <c r="G5" s="63"/>
      <c r="H5" s="63"/>
      <c r="I5" s="63"/>
      <c r="J5" s="63"/>
      <c r="L5" s="61" t="s">
        <v>60</v>
      </c>
    </row>
    <row r="6" spans="2:16" ht="16">
      <c r="B6" s="62" t="s">
        <v>61</v>
      </c>
      <c r="C6" s="63"/>
      <c r="D6" s="63"/>
      <c r="E6" s="63"/>
      <c r="F6" s="63"/>
      <c r="G6" s="63"/>
      <c r="H6" s="63"/>
      <c r="I6" s="63"/>
      <c r="J6" s="63"/>
    </row>
    <row r="7" spans="2:16" ht="16">
      <c r="B7" s="64" t="s">
        <v>62</v>
      </c>
      <c r="C7" s="65"/>
      <c r="D7" s="63"/>
      <c r="E7" s="63"/>
      <c r="F7" s="63"/>
      <c r="G7" s="63"/>
      <c r="H7" s="63"/>
      <c r="I7" s="63"/>
      <c r="J7" s="63"/>
    </row>
    <row r="8" spans="2:16" ht="16">
      <c r="B8" s="64" t="s">
        <v>98</v>
      </c>
      <c r="C8" s="65"/>
      <c r="D8" s="63"/>
      <c r="E8" s="63"/>
      <c r="F8" s="63"/>
      <c r="G8" s="63"/>
      <c r="H8" s="63"/>
      <c r="I8" s="63"/>
      <c r="J8" s="63"/>
    </row>
    <row r="9" spans="2:16" ht="16">
      <c r="B9" s="64" t="s">
        <v>63</v>
      </c>
      <c r="C9" s="65"/>
      <c r="D9" s="65"/>
      <c r="E9" s="65"/>
      <c r="F9" s="65"/>
      <c r="G9" s="65"/>
      <c r="H9" s="65"/>
      <c r="I9" s="66"/>
      <c r="J9" s="66"/>
    </row>
    <row r="10" spans="2:16" ht="16">
      <c r="B10" s="64"/>
      <c r="C10" s="67"/>
      <c r="D10" s="67"/>
      <c r="E10" s="67"/>
      <c r="F10" s="67"/>
      <c r="G10" s="67"/>
      <c r="H10" s="67"/>
      <c r="I10" s="68"/>
      <c r="J10" s="68"/>
    </row>
    <row r="11" spans="2:16" ht="16">
      <c r="B11" s="69"/>
      <c r="C11" s="70"/>
      <c r="D11" s="70"/>
      <c r="E11" s="70"/>
      <c r="F11" s="70"/>
      <c r="G11" s="70"/>
      <c r="H11" s="70"/>
      <c r="I11" s="71"/>
      <c r="J11" s="71"/>
    </row>
    <row r="12" spans="2:16" ht="15.75" customHeight="1">
      <c r="B12" s="72"/>
      <c r="C12" s="195" t="s">
        <v>64</v>
      </c>
      <c r="D12" s="189"/>
      <c r="E12" s="189"/>
      <c r="F12" s="189"/>
      <c r="G12" s="189"/>
      <c r="H12" s="189"/>
      <c r="I12" s="189"/>
      <c r="J12" s="190"/>
      <c r="K12" s="73"/>
      <c r="L12" s="74" t="s">
        <v>65</v>
      </c>
      <c r="M12" s="73"/>
      <c r="N12" s="73"/>
      <c r="O12" s="73"/>
      <c r="P12" s="73"/>
    </row>
    <row r="13" spans="2:16" ht="15.75" customHeight="1">
      <c r="B13" s="75" t="s">
        <v>15</v>
      </c>
      <c r="C13" s="76" t="s">
        <v>66</v>
      </c>
      <c r="D13" s="76" t="s">
        <v>67</v>
      </c>
      <c r="E13" s="76" t="s">
        <v>68</v>
      </c>
      <c r="F13" s="76" t="s">
        <v>69</v>
      </c>
      <c r="G13" s="76" t="s">
        <v>70</v>
      </c>
      <c r="H13" s="76" t="s">
        <v>71</v>
      </c>
      <c r="I13" s="76" t="s">
        <v>72</v>
      </c>
      <c r="J13" s="76" t="s">
        <v>73</v>
      </c>
      <c r="K13" s="73"/>
      <c r="L13" s="77" t="s">
        <v>74</v>
      </c>
      <c r="M13" s="73"/>
      <c r="N13" s="73"/>
      <c r="O13" s="78"/>
      <c r="P13" s="78"/>
    </row>
    <row r="14" spans="2:16" ht="15.75" customHeight="1">
      <c r="B14" s="75" t="s">
        <v>56</v>
      </c>
      <c r="C14" s="66"/>
      <c r="D14" s="66"/>
      <c r="E14" s="66"/>
      <c r="F14" s="66"/>
      <c r="G14" s="66"/>
      <c r="H14" s="66"/>
      <c r="I14" s="66"/>
      <c r="J14" s="66"/>
      <c r="K14" s="71"/>
      <c r="L14" s="79" t="s">
        <v>75</v>
      </c>
      <c r="M14" s="71"/>
      <c r="N14" s="71"/>
      <c r="O14" s="78"/>
      <c r="P14" s="78"/>
    </row>
    <row r="15" spans="2:16" ht="15.75" customHeight="1">
      <c r="B15" s="75" t="s">
        <v>76</v>
      </c>
      <c r="C15" s="66"/>
      <c r="D15" s="66"/>
      <c r="E15" s="66"/>
      <c r="F15" s="66"/>
      <c r="G15" s="66"/>
      <c r="H15" s="66"/>
      <c r="I15" s="66"/>
      <c r="J15" s="66"/>
      <c r="K15" s="71"/>
      <c r="L15" s="79" t="s">
        <v>77</v>
      </c>
      <c r="M15" s="71"/>
      <c r="N15" s="71"/>
      <c r="O15" s="78"/>
      <c r="P15" s="78"/>
    </row>
    <row r="16" spans="2:16" ht="15.75" customHeight="1">
      <c r="B16" s="75" t="s">
        <v>78</v>
      </c>
      <c r="C16" s="76" t="s">
        <v>79</v>
      </c>
      <c r="D16" s="76" t="s">
        <v>80</v>
      </c>
      <c r="E16" s="76" t="s">
        <v>81</v>
      </c>
      <c r="F16" s="76" t="s">
        <v>82</v>
      </c>
      <c r="G16" s="76" t="s">
        <v>83</v>
      </c>
      <c r="H16" s="76" t="s">
        <v>84</v>
      </c>
      <c r="I16" s="76" t="s">
        <v>85</v>
      </c>
      <c r="J16" s="76" t="s">
        <v>86</v>
      </c>
      <c r="K16" s="73"/>
      <c r="L16" s="73"/>
      <c r="M16" s="73"/>
      <c r="N16" s="73"/>
      <c r="O16" s="78"/>
      <c r="P16" s="78"/>
    </row>
    <row r="17" spans="2:16" ht="15.75" customHeight="1">
      <c r="B17" s="75" t="s">
        <v>56</v>
      </c>
      <c r="C17" s="68"/>
      <c r="D17" s="68"/>
      <c r="E17" s="68"/>
      <c r="F17" s="68"/>
      <c r="G17" s="68"/>
      <c r="H17" s="68"/>
      <c r="I17" s="68"/>
      <c r="J17" s="68"/>
      <c r="K17" s="71"/>
      <c r="L17" s="71"/>
      <c r="M17" s="71"/>
      <c r="N17" s="71"/>
      <c r="O17" s="78"/>
      <c r="P17" s="78"/>
    </row>
    <row r="18" spans="2:16" ht="15.75" customHeight="1">
      <c r="B18" s="75" t="s">
        <v>76</v>
      </c>
      <c r="C18" s="68"/>
      <c r="D18" s="68"/>
      <c r="E18" s="68"/>
      <c r="F18" s="68"/>
      <c r="G18" s="68"/>
      <c r="H18" s="68"/>
      <c r="I18" s="68"/>
      <c r="J18" s="68"/>
      <c r="K18" s="71"/>
      <c r="L18" s="71"/>
      <c r="M18" s="71"/>
      <c r="N18" s="71"/>
      <c r="O18" s="78"/>
      <c r="P18" s="78"/>
    </row>
    <row r="21" spans="2:16" ht="16">
      <c r="B21" s="196" t="s">
        <v>87</v>
      </c>
      <c r="C21" s="189"/>
      <c r="D21" s="189"/>
      <c r="E21" s="189"/>
      <c r="F21" s="189"/>
      <c r="G21" s="189"/>
      <c r="H21" s="189"/>
      <c r="I21" s="189"/>
      <c r="J21" s="189"/>
      <c r="K21" s="189"/>
    </row>
    <row r="22" spans="2:16" ht="34">
      <c r="B22" s="80" t="s">
        <v>88</v>
      </c>
      <c r="C22" s="81" t="s">
        <v>89</v>
      </c>
      <c r="D22" s="197" t="s">
        <v>51</v>
      </c>
      <c r="E22" s="198"/>
      <c r="F22" s="197" t="s">
        <v>90</v>
      </c>
      <c r="G22" s="198"/>
      <c r="H22" s="197" t="s">
        <v>91</v>
      </c>
      <c r="I22" s="198"/>
      <c r="J22" s="197" t="s">
        <v>92</v>
      </c>
      <c r="K22" s="198"/>
    </row>
    <row r="23" spans="2:16" ht="16">
      <c r="B23" s="62">
        <v>0</v>
      </c>
      <c r="C23" s="82"/>
      <c r="D23" s="199"/>
      <c r="E23" s="198"/>
      <c r="F23" s="199"/>
      <c r="G23" s="198"/>
      <c r="H23" s="191"/>
      <c r="I23" s="190"/>
      <c r="J23" s="191"/>
      <c r="K23" s="190"/>
    </row>
    <row r="24" spans="2:16" ht="16">
      <c r="B24" s="62">
        <v>1</v>
      </c>
      <c r="C24" s="83"/>
      <c r="D24" s="199"/>
      <c r="E24" s="198"/>
      <c r="F24" s="199"/>
      <c r="G24" s="198"/>
      <c r="H24" s="191"/>
      <c r="I24" s="190"/>
      <c r="J24" s="191"/>
      <c r="K24" s="190"/>
    </row>
    <row r="25" spans="2:16" ht="16">
      <c r="B25" s="62">
        <v>2</v>
      </c>
      <c r="C25" s="83"/>
      <c r="D25" s="199"/>
      <c r="E25" s="198"/>
      <c r="F25" s="199"/>
      <c r="G25" s="198"/>
      <c r="H25" s="191"/>
      <c r="I25" s="190"/>
      <c r="J25" s="191"/>
      <c r="K25" s="190"/>
    </row>
    <row r="26" spans="2:16" ht="16">
      <c r="B26" s="62">
        <v>3</v>
      </c>
      <c r="C26" s="83"/>
      <c r="D26" s="199"/>
      <c r="E26" s="198"/>
      <c r="F26" s="199"/>
      <c r="G26" s="198"/>
      <c r="H26" s="191"/>
      <c r="I26" s="190"/>
      <c r="J26" s="191"/>
      <c r="K26" s="190"/>
    </row>
    <row r="27" spans="2:16" ht="16">
      <c r="B27" s="62">
        <v>4</v>
      </c>
      <c r="C27" s="82"/>
      <c r="D27" s="199"/>
      <c r="E27" s="198"/>
      <c r="F27" s="199"/>
      <c r="G27" s="198"/>
      <c r="H27" s="191"/>
      <c r="I27" s="190"/>
      <c r="J27" s="191"/>
      <c r="K27" s="190"/>
    </row>
    <row r="28" spans="2:16" ht="16">
      <c r="B28" s="62">
        <v>5</v>
      </c>
      <c r="C28" s="82"/>
      <c r="D28" s="199"/>
      <c r="E28" s="198"/>
      <c r="F28" s="199"/>
      <c r="G28" s="198"/>
      <c r="H28" s="199"/>
      <c r="I28" s="198"/>
      <c r="J28" s="199"/>
      <c r="K28" s="198"/>
    </row>
    <row r="29" spans="2:16" ht="15.75" customHeight="1">
      <c r="B29" s="62">
        <v>6</v>
      </c>
      <c r="C29" s="82"/>
      <c r="D29" s="199"/>
      <c r="E29" s="198"/>
      <c r="F29" s="199"/>
      <c r="G29" s="198"/>
      <c r="H29" s="199"/>
      <c r="I29" s="198"/>
      <c r="J29" s="199"/>
      <c r="K29" s="198"/>
    </row>
    <row r="30" spans="2:16" ht="15.75" customHeight="1">
      <c r="B30" s="62">
        <v>7</v>
      </c>
      <c r="C30" s="82"/>
      <c r="D30" s="199"/>
      <c r="E30" s="198"/>
      <c r="F30" s="199"/>
      <c r="G30" s="198"/>
      <c r="H30" s="199"/>
      <c r="I30" s="198"/>
      <c r="J30" s="199"/>
      <c r="K30" s="198"/>
    </row>
  </sheetData>
  <mergeCells count="40">
    <mergeCell ref="D29:E29"/>
    <mergeCell ref="F29:G29"/>
    <mergeCell ref="H29:I29"/>
    <mergeCell ref="J29:K29"/>
    <mergeCell ref="D30:E30"/>
    <mergeCell ref="F30:G30"/>
    <mergeCell ref="H30:I30"/>
    <mergeCell ref="J30:K30"/>
    <mergeCell ref="H28:I28"/>
    <mergeCell ref="J28:K28"/>
    <mergeCell ref="D25:E25"/>
    <mergeCell ref="F25:G25"/>
    <mergeCell ref="H25:I25"/>
    <mergeCell ref="J25:K25"/>
    <mergeCell ref="H27:I27"/>
    <mergeCell ref="J27:K27"/>
    <mergeCell ref="F26:G26"/>
    <mergeCell ref="H26:I26"/>
    <mergeCell ref="J26:K26"/>
    <mergeCell ref="D28:E28"/>
    <mergeCell ref="F28:G28"/>
    <mergeCell ref="D26:E26"/>
    <mergeCell ref="D27:E27"/>
    <mergeCell ref="F27:G27"/>
    <mergeCell ref="H24:I24"/>
    <mergeCell ref="J24:K24"/>
    <mergeCell ref="B3:B4"/>
    <mergeCell ref="C3:J3"/>
    <mergeCell ref="C12:J12"/>
    <mergeCell ref="B21:K21"/>
    <mergeCell ref="F22:G22"/>
    <mergeCell ref="H22:I22"/>
    <mergeCell ref="J22:K22"/>
    <mergeCell ref="D22:E22"/>
    <mergeCell ref="D23:E23"/>
    <mergeCell ref="F23:G23"/>
    <mergeCell ref="H23:I23"/>
    <mergeCell ref="J23:K23"/>
    <mergeCell ref="D24:E24"/>
    <mergeCell ref="F24:G24"/>
  </mergeCells>
  <printOptions horizontalCentered="1" gridLines="1"/>
  <pageMargins left="0.7" right="0.7" top="0.75" bottom="0.75" header="0" footer="0"/>
  <pageSetup paperSize="9"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zoomScale="160" zoomScaleNormal="160" workbookViewId="0">
      <selection activeCell="O39" sqref="O39"/>
    </sheetView>
  </sheetViews>
  <sheetFormatPr baseColWidth="10" defaultColWidth="14.5" defaultRowHeight="15.75"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9</vt:i4>
      </vt:variant>
    </vt:vector>
  </HeadingPairs>
  <TitlesOfParts>
    <vt:vector size="9" baseType="lpstr">
      <vt:lpstr>A</vt:lpstr>
      <vt:lpstr>B1</vt:lpstr>
      <vt:lpstr>B2</vt:lpstr>
      <vt:lpstr>B3</vt:lpstr>
      <vt:lpstr>B4</vt:lpstr>
      <vt:lpstr>C0</vt:lpstr>
      <vt:lpstr>C1</vt:lpstr>
      <vt:lpstr>C2</vt:lpstr>
      <vt:lpstr>State transition diagram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Marco Ferretti</cp:lastModifiedBy>
  <dcterms:created xsi:type="dcterms:W3CDTF">2022-01-31T22:00:51Z</dcterms:created>
  <dcterms:modified xsi:type="dcterms:W3CDTF">2024-10-31T14:11:16Z</dcterms:modified>
</cp:coreProperties>
</file>